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xr:revisionPtr revIDLastSave="0" documentId="8_{AFE11732-5A8A-2B43-8A01-8ACC4D8D73F0}" xr6:coauthVersionLast="45" xr6:coauthVersionMax="45" xr10:uidLastSave="{00000000-0000-0000-0000-000000000000}"/>
  <bookViews>
    <workbookView xWindow="0" yWindow="0" windowWidth="20730" windowHeight="11400" tabRatio="877" xr2:uid="{00000000-000D-0000-FFFF-FFFF00000000}"/>
  </bookViews>
  <sheets>
    <sheet name="რეანიმაცია" sheetId="35" r:id="rId1"/>
    <sheet name="მიმღები" sheetId="36" r:id="rId2"/>
    <sheet name="საოპერაციო " sheetId="38" r:id="rId3"/>
    <sheet name="რადიოლოგია" sheetId="37" r:id="rId4"/>
    <sheet name="პალატები" sheetId="39" r:id="rId5"/>
    <sheet name="ლაბორატორია" sheetId="29" r:id="rId6"/>
    <sheet name="სასტერილიზაციო" sheetId="40" r:id="rId7"/>
    <sheet name="IT" sheetId="41" r:id="rId8"/>
    <sheet name="სამეურნეო" sheetId="44" r:id="rId9"/>
    <sheet name="კადრები" sheetId="45" r:id="rId10"/>
    <sheet name="მედიკამენტები" sheetId="43" r:id="rId11"/>
  </sheets>
  <definedNames>
    <definedName name="_xlnm._FilterDatabase" localSheetId="1" hidden="1">მიმღები!$A$1:$C$28</definedName>
    <definedName name="_xlnm._FilterDatabase" localSheetId="4" hidden="1">პალატები!$A$1:$C$21</definedName>
    <definedName name="_xlnm._FilterDatabase" localSheetId="3" hidden="1">რადიოლოგია!$A$1:$C$5</definedName>
    <definedName name="_xlnm._FilterDatabase" localSheetId="0" hidden="1">რეანიმაცია!$A$1:$C$38</definedName>
    <definedName name="_xlnm._FilterDatabase" localSheetId="2" hidden="1">'საოპერაციო '!$A$1:$C$21</definedName>
    <definedName name="_xlnm._FilterDatabase" localSheetId="6" hidden="1">სასტერილიზაციო!$A$1:$C$11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45" l="1"/>
  <c r="B20" i="45"/>
  <c r="S14" i="45"/>
  <c r="R14" i="45"/>
  <c r="Q14" i="45"/>
  <c r="P14" i="45"/>
  <c r="T14" i="45"/>
  <c r="L8" i="45"/>
  <c r="P8" i="45"/>
  <c r="Q8" i="45"/>
  <c r="R8" i="45"/>
  <c r="S8" i="45"/>
  <c r="T8" i="45"/>
  <c r="L10" i="45"/>
  <c r="P10" i="45"/>
  <c r="Q10" i="45"/>
  <c r="R10" i="45"/>
  <c r="S10" i="45"/>
  <c r="T10" i="45"/>
  <c r="P12" i="45"/>
  <c r="Q12" i="45"/>
  <c r="R12" i="45"/>
  <c r="S12" i="45"/>
  <c r="T12" i="45"/>
  <c r="T15" i="45"/>
</calcChain>
</file>

<file path=xl/sharedStrings.xml><?xml version="1.0" encoding="utf-8"?>
<sst xmlns="http://schemas.openxmlformats.org/spreadsheetml/2006/main" count="406" uniqueCount="217">
  <si>
    <t>N</t>
  </si>
  <si>
    <t xml:space="preserve">რაოდენობა </t>
  </si>
  <si>
    <t>მომწოდებელი</t>
  </si>
  <si>
    <t>ხელოვნური სუნთქვის  აპარატი რეანიმაციული, მომუშავე წნეხილ აირსა და ჟანგბადზე ,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</si>
  <si>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</si>
  <si>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საბაზისო  (ECG, Resp, HR,  NIBP,Temp, SpO2, )</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</si>
  <si>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</si>
  <si>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შოკის მაგიდა</t>
  </si>
  <si>
    <t>კარადა მდიკამენტებისთვის და სახარჯი მასალისთვის</t>
  </si>
  <si>
    <t>მაღალი რისკის მედიკამენტ. კარადა საკეტით</t>
  </si>
  <si>
    <t>მობილური განათება  LED</t>
  </si>
  <si>
    <t>ლარინგოსკოპის ნაკრები, მაკინტოშის, 1,2,3,4 ზომა პირებით (მაღალი ხარისხის)</t>
  </si>
  <si>
    <t>ლარინგოსკოპის ნაკრები, მილერის, 1,2,3,4 ზომა პირებით (მაღალი ხარისხის)</t>
  </si>
  <si>
    <t xml:space="preserve">შოკის სტრეტჩერი პედიატრიული </t>
  </si>
  <si>
    <t xml:space="preserve">საანესთეზიო აპარატი, მაღალი კლასის განკუთვნილი მოზრდილთა და პედიატრიული პაციენტებისთვის. ორი ამაორთქლებლით,  საანესთეზიო გაზების მოდულით. ფერადი ეკრანით რომელზეც გამოსახული იქნება სუნთქვის სხვადასხვა პარამეტრები აგრეთვე ჟანგაბდის კონცენტრაცია, მიწოდებული საანესთეზიო ნივთიერების პროცენტული შემცველობა ჰაერში.  სუნთქვის პენვმატური ბლოკი უნდა ექვემდებარებოდეს რეცხვა სტერილიზაციას. </t>
  </si>
  <si>
    <t>პაციენტის მონიტორი, თავსებადი საანესთეზიო აპარატთან. მინიმუმ 15 ინჩიანი თხევად კრისტალური ეკრანით.  ECG, Resp, HR,  NIBP,Temp, SpO2, NIPP , IBP,  lAN/WIFI, OxyCRG(მაღალი კლასის პედიატრიული/მოზრდილთა)</t>
  </si>
  <si>
    <t>საოპერაციო  ქირურგიული მაგიდა. ელექტრო ან ელექტრო ჰიდრავლიკური.  პაციენტის წონა ნებისმიერი მოძრაობისას არანაკლებ 160 კგ. მაღალი ხარისხის რეცხვადი ნაწოლების საწინააღმდეგო მატრასით.  აქსესუარები: გინეკოლოგიური/უროლოგიური ფეხები, საანესთეზიო დუგა, საინფუზიო შტატივი.</t>
  </si>
  <si>
    <t>პორტატული პულსოქსიმეტრი მოზრდილთა</t>
  </si>
  <si>
    <t>პაციენტის ტუმბო.</t>
  </si>
  <si>
    <t>კომპიუტერული ტომოგრაფი: მინიმუმ 64 შრიანი, სხვადასხვა აპლიკაცებით, სპეციალური პროგრამით ფილტვების კვლევის თანამედროვე პროტოკოლით, შემდგომში სათანადო განახლებებით. გენტრის დიამეტრი არანაკლებ 72სმ, მაგიდის ტვირთამწეობა, პაციენტი არანაკლებ 220კგ; ; კომპლექტაცია: ციფრული პრინტერი სხვადასხვა ზომის ფირებისათვის; სათანადო სიმძლავრის და მახასიათებლების უწყვეტი კვების წყარო, ინჟექტორი 200მლ შპრიცებისათვის, ურიკაზე, დისტანციური პულტით.</t>
  </si>
  <si>
    <t>რადიორგრაფიულ-ფლუოროსკოპიული დანადგარი: სრულად ციფრული რენდგენის აპარატი, მულტიპოზიციონირებადი, დისტანციურად მართვადი რენტგენო-მაგიდით, 0/-15გრადუსი მოძრაობის არე, მაქს. ტვირთამწეობა 200კგ, ან მეტი; იატაკზე სამონტაჟო;  უნდა შეეძლოს სტრეტჩერიანი და ეტლიან პაციენტებთან მუშაობა. გენერატორი არანაკლებ 50KW, მაღალსიხშირული არანაკლებ 400kHZ.  400ვ/50ჰზ; კომპლექტაცია: ციფრული პრინტერი სხვადასხვა ზომის თერმული ფირების საბეჭდათ, უწყვეტი კვების წყარო.</t>
  </si>
  <si>
    <t>ულტრაბგერითი დიაგნსტიკის აპარატი: ექსპერტული კლასის ექოსკოპი მინიმუმ 4 აქტიური პორტით და გადმწოდით. არანაკლებ 21" ეკრანით და მართვის სენსორული ეკრანი 10" ან მეტი, მობილური განკუთვნილი ზოგადი და კარდიო კვლევებისთვის, უნდა ქონდეს სპეციალური აპლიკაცია ფილტვების კვლევისათვის. აბდომინალ (128 ელემენტი,  ხაზოვანი, კარდიო, ინტრავაგინალური გადამწოდებით.</t>
  </si>
  <si>
    <t>ხელოვნური სუნთქვის  აპარატი: რეანიმაციული, მომუშავე წნეხილ აირსა და ჟანგბადზე,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</si>
  <si>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 (მოზრდილთა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</si>
  <si>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ECG, Resp, HR,  NIBP,Temp, SpO2, IBP, NIBP, LAN/WiFI(ინვაზიური)</t>
  </si>
  <si>
    <t>პაციენტის მონიტორი: სატრანსპორტო ECG, Resp, HR,  NIBP,Temp, SpO2</t>
  </si>
  <si>
    <t>პაციენტის მონიტორი, რეანიმაციული: ECG, Resp, HR,  NIBP,Temp, SpO2, NIP , IBP, CO2 lAN/WIFI (მაღალი კლასის პედიატრიული/მოზრდილთა)</t>
  </si>
  <si>
    <t>პაციენტის მონიტორი, საბაზისო:  (ECG, Resp, HR,  NIBP,Temp, SpO2, ), სენსორული, ადვილად წმენდადი ეკრანით</t>
  </si>
  <si>
    <t>ცენტრალური მონიტორინგის სადგური: მინიმუმ 30 პაციენტის მონიტორის ჩასართავად</t>
  </si>
  <si>
    <t>საწოლი, რეანიმაციული, პედიატრიული: ოთხსექციანი რეანიმაციული სამედიცინო საწოლი (ელექტრული მართვით) პედიატრიული. სათანადო სექციებად დაყოფილი, რეცხვა-ქიმიურ დამუშავებისადმი მედეგი მატრასით</t>
  </si>
  <si>
    <t>საწოლი რეანიმაციული: ოთხსექციანი რეანიმაციული სამედიცინო საწოლი (ელექტრული მართვით) მოზრდილთა, პულტით, მართვის პანელი ბარიერებზეც, დაბლოკვის ფუნქციით. ავტომატური CPR, ტრენდელენბურგი -/+; პაციენტის წონა 220კგ., სათანადო სექციებად დაყოფილი, რეცხვა-ქიმიურ დამუშავებისადმი მედეგი მატრასით</t>
  </si>
  <si>
    <t>ნაწოლების საწინააღმდეგო ლეიბი, სათანადო მართვადი კომპრესორით</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</si>
  <si>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</si>
  <si>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ნეგატოსკოპი: 35*43</t>
  </si>
  <si>
    <t>მაგიდა ინსტრუმენტებისათვის (სამანიპულაციო მაგიდა), თაროთი, ბორბლებზე, ზედაპირზე დამცავი ბარიერი 3 მხრიდან.</t>
  </si>
  <si>
    <t>ურიკა, მედიკამნეტების: შოკის მაგიდა, უჯრებით</t>
  </si>
  <si>
    <t>საინფუზიო ტუმბო:  სხვადასხვა მწარმოებლის შპრიცებთან თავსებადი (10-50მლ ან უფრო დიდი ფარგლები) შესაძლებელი უნდა იყოს ექსპლუატაციისას პარამეტრების ცვლილება, ჩაშენებული აკუმულატორებით და სათანადო განგაშის სისტემით</t>
  </si>
  <si>
    <t>ინფუზომატი, ვოლუმეტრული: წვეთოვანი  სხვადასხვა მწარმოებლის სისტემებთან თავსებადი</t>
  </si>
  <si>
    <t>საინფუზიო ჩანთა: გასაბერი ე.წ. ბეგი</t>
  </si>
  <si>
    <t xml:space="preserve">ამომქაჩი მაღალი წნევის ქირურგიული არანაკლებ 50₾ლ/წთ , ორი ქილით,  არანაკლებ 2ლ </t>
  </si>
  <si>
    <t>კარდიოგრაფი 12 არხიანი, სათანადო ურიკით A4 ზომის დაკეცილი ფურცლებისათვის; კაბელის აკიდი, მომჭერიანი, მრავალჯერადი ელექტროდებით, აგრეთვე შესაძლებელი უნდა იყოს მწებავი ელექტროდების გამოყენება</t>
  </si>
  <si>
    <t>სეიფი (საშუალო ზომის საორიენტაციო, კაბინ. 30*50*40სმ)</t>
  </si>
  <si>
    <t>ეტლი, პაციენტის გადასაადგილებლად შენობაში</t>
  </si>
  <si>
    <t>შირმა, 3-4ფრთიანი, დასადგამი</t>
  </si>
  <si>
    <t>ვიდეო ლარინგოსკოპი  განსხვავებული ზომის პირებით, 2-2 ცალი მრავალჯერადი პირით</t>
  </si>
  <si>
    <t>ლარინგოსკოპის ნაკრები, პედიატრიული 0,1 დაზ მომდევნო ზომის პირებით (მაღალი ხარისხის)</t>
  </si>
  <si>
    <t xml:space="preserve">ამბუ - ნიღბებით მოზრდილთა </t>
  </si>
  <si>
    <t>ამბუ - ნიღბებით პედიატრიული</t>
  </si>
  <si>
    <t>ჟანგბადის ბალონი პორტატული 5-10ლ, რედუქტორით ( რედუქტორზე უნდა მაგრდებოდეს ფლოუმეტრი DIN სტანდარტის)</t>
  </si>
  <si>
    <t>გლუკომეტრი, ჩხირებით 100 ცალი</t>
  </si>
  <si>
    <t>თაროები უჟანგავი მასალის</t>
  </si>
  <si>
    <t>გაზების და ელექტროლიტების ანალიზატორი, სათანადო რეაქტივებით არანაკლებ 100 ტესტისათვის</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</si>
  <si>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30KW,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</si>
  <si>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ულტრაბგერითი დიაგნოსტიკის აპარატი, პორტატული, მაღალი კლასის, მინიმუმ 3 გადამწოდით, სათანადო ურიკით, ინტეგრირებული აკუმულატორებით. ზოგადი კვლევები, ფერადი დოპლერით, კარდიოლოგია. აბდომინალური, ხაზოვანი და კარდიო გადამწოდებით</t>
  </si>
  <si>
    <t>ნეგატოსკოპი: 35*42</t>
  </si>
  <si>
    <t xml:space="preserve">ექოსკოპი მობილური, მაღალი კლასის მინიმუმ 4 გადამწოდით, ურიკით, ინტეგრირებული აკუმულატორებით. სხვადასხვა პროგრამული შესაძლებლობებით. </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</si>
  <si>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15KW,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</si>
  <si>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დასახელება, მოკლე მახასიათებლები</t>
  </si>
  <si>
    <t xml:space="preserve">პლაზმური სტერილიზატორი: მინიმუმ 100 ლიტრიანი, თხევადკრისტალური ფერადი ეკრანით.  სტერილიზაცის სხვადასხვა რეჟიმი. </t>
  </si>
  <si>
    <t>სტერილური პაკეტების შესაფუთი უთო: მაღალი ხარისხის, განკუთვნილი უნდა იყოს მაღალი ჰოსპიტალური დატვირთვისთვის.  ტემპერატურის რეგულირების შესაძლებლობით. შესაფუთი პაკეტის მინიმალური სიგანე მინ 45 სმ. ( უნდა ფუთავდეს პლაზმური სტერილიზატორისთვის განკუთვნილ პაკეტებსაც)</t>
  </si>
  <si>
    <t>უჟანგავი ლითონის თარო: საორიენტაციო 40*100*200სმ</t>
  </si>
  <si>
    <t>ურიკა სტერილური მასალების, დასახური კარით, ჩამკეტიანი ბორბლებით, არანაკლებ 4 დიდი ბიქსის ტევადობის</t>
  </si>
  <si>
    <t>გასარეცხი ნიჟარა (ღრმა ჩანი) თბილის, ცივი, სუფთა წყლის და წნეხილი ჰაერის მიწოდებით</t>
  </si>
  <si>
    <t>სარეცხი ჭურჭელი (მედეგი პლასტმასის კონტეინერი 4 სხვადასხვა ზომა 5-40 ლიტრამდე, კომპლექტი</t>
  </si>
  <si>
    <t>ულტრაბგერითი გამრეცხი, ტევადობა 20 ლ ან მეტი</t>
  </si>
  <si>
    <t>ორთქლის სტერილიზატორი: 2 კარიანი ჰორიზონტალური, მინიმუმ 300ლ. სხვადსხვა სტერილიზაცის რეჟიმებით. ჩაშენებული პრინტერით. თხევადკრისტალური ფერადი ეკრანით, სათანადო ურიკით მასალების ჩატვირთვა/გამოღებისათვის</t>
  </si>
  <si>
    <t>სამუშოა მაგიდა - დასაპაკეტებელი, შესაფუთი უთოსა და რულონებისათვის სათანადო სადგამ-თაროთი, საორიენტაციო სიგრძე-სიგანე: 150*100 სმ</t>
  </si>
  <si>
    <t>მაგიდა, უჟანგავი მეტალის: საორიენტაციო ზომა 70*70*150სმ, სათანადო ადვილად რეცხვადი, სიმაღლეში რეგულირებადი რბილზედაპირიანი მრგვალი სკამით</t>
  </si>
  <si>
    <t xml:space="preserve">ამომქაჩი მაღალი წნევის ქირურგიული არანაკლებ 50ლ/წთ , ორი ქილით,  არანაკლებ 2ლ </t>
  </si>
  <si>
    <t>საოპერაციო  ქირურგიული განათება შუქდიოდური ტექნოლოგის , ორ სატელიტიანი  150000/110000 ლუქსით. სინათლის ტემპერატურის სპექტრის და სიკაშკაშის  რეგულირების შესაძლებლობით. ნათების სხვადასხვა პროგრამული შესაძლებლობით. დაჩრდილვისგან დაცვის მაღალი შესაძლებლობით. კომპლექტქციაში უნდა მოყვეს დამატებიტი სტერილური სახელურები.</t>
  </si>
  <si>
    <t>ქირურგიული ისტრუმენტების ნაკრები (ზოგადი თორაკო-აბდომინალური, ნეორო, მიკროქირურგიული)</t>
  </si>
  <si>
    <t xml:space="preserve"> მაგიდა პაციენტის კვებისათვის, საზოლს-ზედა, მობილური</t>
  </si>
  <si>
    <t>კარდიოგრაფი 3 არხიანი ფერადი თხევადკრისტალური ეკრანით, ეკრანზე უნდა გამოდიოდეს 12 განხრა. სხვადასხვა პროგრამული შესაძლებლობით. კარდიოგრამის  დამუშავების შესაძლებლობით. მრავალჯერადი გულმკერდის და კიდურების ელექტროდებით. (უნდა ექვემდებარებოდეს დეზინფექციას სტერილიზაციას), სათანდო ურიკით, მრავალჯერადი ელექტროდებით</t>
  </si>
  <si>
    <t>საპალატე საწოლი, მექანიკური, თავის მხარე რეგულირებადი</t>
  </si>
  <si>
    <t>ფლოუმეტრი, დამატენიანებელი ჭიქით: ფლოუმეტრი სამედიცინო ჟანგბადის DIN სტანდარტის ბუდით: მაღალი მედეგობის, მეტალის მონობლოკური, სკალიანი მზომით გამჭვირვალე მასალის (polyamide): 0-15ლ/წთ; რეგულატორით; სპეციალური სხვადასხვა დიამატრიანი ადაპტორი/გადამყვანი და ცალკე - სათანადო დამატენიანებელი ჭიქა 250მლ ან მეტი;</t>
  </si>
  <si>
    <t>შოკის სტრეტჩერი მოზრდილთა, სიმაღლ და თავის მხარე რეგულირებადი. პაციენტის მაქს.წონა 200კგ ან მეტი</t>
  </si>
  <si>
    <t>იმუნოლოგიური ანალიზატორი, ავტომატური (რეაქტივების სია ცალკეა)</t>
  </si>
  <si>
    <t>ბიოქიმიური ანალიზატორი, ავტომატური- წარმადობა 220 ტესტი/სთ ან მეტი (რეაქტივების სია ცალკეა)</t>
  </si>
  <si>
    <t>ჰემატოლოგიური ანალიზატორი: 5-დიფ, სტანადრტული და დამატებითი პარამეტრები, მათ შორის CRP და NLP; სათანადო რეაქტივებით საკმარისი არანაკლებ 300 ანალიზისათვის</t>
  </si>
  <si>
    <t>კოაგულომეტრი, ავტომატური</t>
  </si>
  <si>
    <t>შარდის ანალიზატორი, ავტომატური</t>
  </si>
  <si>
    <t>სამუშაო მაგიდა</t>
  </si>
  <si>
    <t>მაგიდა აპარატებისათვის</t>
  </si>
  <si>
    <t>კარადა</t>
  </si>
  <si>
    <t>თარო</t>
  </si>
  <si>
    <t>ცენტრიფუგა, 10-1500ბრ/წთ; ზოგადი</t>
  </si>
  <si>
    <t>ცენტრიფუგა, მცირე სინჯარებისათვის 2-20000ბრ/წთ</t>
  </si>
  <si>
    <t>პიპეტების ნაკრები (უნდა მოიცავდეს 5მკ-1000მკლ, სხვადასხვა ფარგლებით)</t>
  </si>
  <si>
    <t>დისპენსერი, რეგულირებადი დოზირებისათვის</t>
  </si>
  <si>
    <t>სასწორი ლაბორატორიული</t>
  </si>
  <si>
    <t>ერთი თვის საშუალო ხარჯი</t>
  </si>
  <si>
    <t>დასახელება</t>
  </si>
  <si>
    <t>ზ/ე</t>
  </si>
  <si>
    <t>რაოდენობა</t>
  </si>
  <si>
    <t>ერთ/ფასი</t>
  </si>
  <si>
    <t>თანხა</t>
  </si>
  <si>
    <t>საკონტაქტო</t>
  </si>
  <si>
    <t>პირადი ჰიგიენის საშუალებები</t>
  </si>
  <si>
    <t>ქაღალდის ხელსახოცი 0.22მ.x300მ. (რულონი)</t>
  </si>
  <si>
    <t>ც</t>
  </si>
  <si>
    <t>შპს "ვი დი ჯი გრუპი"</t>
  </si>
  <si>
    <t>555 299 293</t>
  </si>
  <si>
    <t>ქაღალდის ზეწარი 0.65მ.x100მ. (რულონი)</t>
  </si>
  <si>
    <t>ტუალეტის ქაღალდი</t>
  </si>
  <si>
    <t>შპს "გამა–გ"</t>
  </si>
  <si>
    <t>577 158 485</t>
  </si>
  <si>
    <t>თხევადი საპონი (5ლ. ბალონში)</t>
  </si>
  <si>
    <t>ერთჯერადი საპარსი</t>
  </si>
  <si>
    <t>ერთჯერადი ჭიქა 200გ.</t>
  </si>
  <si>
    <t>ი/მ "ლილე ყიფიანი"</t>
  </si>
  <si>
    <t>599 720 898</t>
  </si>
  <si>
    <t>ერთჯერადი ჭიქა 500გ.</t>
  </si>
  <si>
    <t>საწმენდი საშუალებები</t>
  </si>
  <si>
    <t>უნივერსალური საწმენდი საშუალება (გელი) 750გ.</t>
  </si>
  <si>
    <t>უნივერსალური საწმენდი ფხვნილი</t>
  </si>
  <si>
    <t>სარეცხი ფხვნილი (450გ.)</t>
  </si>
  <si>
    <t>მინის საწმენდი სითხე 750გ.</t>
  </si>
  <si>
    <t>ნაგვის პარკი 70სმ.x100სმ</t>
  </si>
  <si>
    <t>ნაგვის პარკი 40სმ.x70სმ</t>
  </si>
  <si>
    <t>ხელთათმანი</t>
  </si>
  <si>
    <t>წყ</t>
  </si>
  <si>
    <t>ერთჯერადი წინსაფარი</t>
  </si>
  <si>
    <t>ზედაპირების საწმენდი ღრუბელი</t>
  </si>
  <si>
    <t>ზედაპირების საწმენდი მავთულის უჟანგავი ღრუბელი</t>
  </si>
  <si>
    <t>იატაკის ტილო</t>
  </si>
  <si>
    <t>მაგიდის ტილო</t>
  </si>
  <si>
    <t>ცოცხი ოთახის</t>
  </si>
  <si>
    <t>საკანცელარიო საშუალება</t>
  </si>
  <si>
    <t>პრინტერის ქაღალდი</t>
  </si>
  <si>
    <t>ი/მ გიორგი კანდელაკი "ვესტა"</t>
  </si>
  <si>
    <t>599 251 101</t>
  </si>
  <si>
    <t>საწერი კალამი</t>
  </si>
  <si>
    <t>შპს "Geo sm"</t>
  </si>
  <si>
    <t>551 906 598</t>
  </si>
  <si>
    <t>ფანქარი</t>
  </si>
  <si>
    <t>სტეპლერი N-10</t>
  </si>
  <si>
    <t>სტეპლერი N-24/6</t>
  </si>
  <si>
    <t>სტეპლერის ტყვია N-10</t>
  </si>
  <si>
    <t>სტეპლერის ტყვია N-24/6</t>
  </si>
  <si>
    <t>კორექტორი ფუნჯით</t>
  </si>
  <si>
    <t>ტექსტმარკერი</t>
  </si>
  <si>
    <t>დაფის მარკერი</t>
  </si>
  <si>
    <t>სწრაფჩამკერი პლასტიკური</t>
  </si>
  <si>
    <t>ფაილი (100ცალიანი)</t>
  </si>
  <si>
    <t>ჩასანიშნი ფურცელი 90/90</t>
  </si>
  <si>
    <t>ჩასანიშნი წებოვანი 70/70</t>
  </si>
  <si>
    <t>თეთრეულის რეცხვა</t>
  </si>
  <si>
    <t>კგ</t>
  </si>
  <si>
    <t>ი/მ "ნინა ჩოლოგაური"</t>
  </si>
  <si>
    <t>599 265 298</t>
  </si>
  <si>
    <t>პერსონალური კომპიუტერი</t>
  </si>
  <si>
    <t>48 პორტიანი "ჭკვიანი" მართვადი სვიჩი</t>
  </si>
  <si>
    <t xml:space="preserve">როუტერი </t>
  </si>
  <si>
    <t>პრინტერი/სკანერი</t>
  </si>
  <si>
    <t>8 პორტიანი უბრალო სვიჩი</t>
  </si>
  <si>
    <t xml:space="preserve">ჯეკები </t>
  </si>
  <si>
    <t>გარე ვინჩესტერი 3tb</t>
  </si>
  <si>
    <t>გარე ვინჩესტერი 1tb</t>
  </si>
  <si>
    <t>ჯეკმეიკერი</t>
  </si>
  <si>
    <t>უტეპე კაბელის ტესტერი</t>
  </si>
  <si>
    <t>ძლიერი ლეპტოპი ssd მყარი დისკით</t>
  </si>
  <si>
    <t>სამეურნეო საქონელი</t>
  </si>
  <si>
    <t>ინვენტარი</t>
  </si>
  <si>
    <t>ტუმბო</t>
  </si>
  <si>
    <t>სკამი</t>
  </si>
  <si>
    <t>სამზარეულო მაგიდა</t>
  </si>
  <si>
    <t>სამზარეულო სკამი</t>
  </si>
  <si>
    <t>საოფისე მაგიდა</t>
  </si>
  <si>
    <t>საოფისე სავარძელი</t>
  </si>
  <si>
    <t>საოფისე კარადა</t>
  </si>
  <si>
    <t>თეთრეული</t>
  </si>
  <si>
    <t>ზეწარი</t>
  </si>
  <si>
    <t>ბალიშის პირი</t>
  </si>
  <si>
    <t>პლედი</t>
  </si>
  <si>
    <t>შტატივი</t>
  </si>
  <si>
    <t>ბრონქოსკოპი</t>
  </si>
  <si>
    <t>გასტროსკოპი</t>
  </si>
  <si>
    <t>დიალიზის აპარატი</t>
  </si>
  <si>
    <t>ხსნარის გამათბობელი სისტემა</t>
  </si>
  <si>
    <t>პაციენტის გამათბობელი ლეიბი-საბანი</t>
  </si>
  <si>
    <t>ტანსაცმლის კარადა</t>
  </si>
  <si>
    <t>პირსახოცის საკიდი</t>
  </si>
  <si>
    <t>საპნის დისპენსერი</t>
  </si>
  <si>
    <t xml:space="preserve">მრავალჯერადი სილიკონის კონტური თავსებადი სარქველით </t>
  </si>
  <si>
    <t>საყოფაცხოვრებო მაცივარი</t>
  </si>
  <si>
    <t>ტანსაცმლის სარეცხი მანქანა</t>
  </si>
  <si>
    <t>სერვერი</t>
  </si>
  <si>
    <t>კაბელი 305 მ</t>
  </si>
  <si>
    <t>პერსონალის ეკიპირებან (მრავალჯერადი ხალათები, შარვლები)</t>
  </si>
  <si>
    <t>რუხის კლინიკის დეპარტამენტების უზრუნველყოფა სამედიცინო პერსონალით</t>
  </si>
  <si>
    <t>ჯამური რაოდენობა</t>
  </si>
  <si>
    <t>დეპარტამენტი</t>
  </si>
  <si>
    <t>საწოლების რაოდენობა</t>
  </si>
  <si>
    <t xml:space="preserve">მორიგე მედპერსონალის </t>
  </si>
  <si>
    <t>ექიმი</t>
  </si>
  <si>
    <t>ექთანი</t>
  </si>
  <si>
    <t>სანიტარი</t>
  </si>
  <si>
    <t>ემერჯენსი</t>
  </si>
  <si>
    <t>(24 სთ)</t>
  </si>
  <si>
    <t>(12 სთ)</t>
  </si>
  <si>
    <t>რეანიმაცია</t>
  </si>
  <si>
    <t xml:space="preserve">ინფექციური </t>
  </si>
  <si>
    <t>უმცროსი ექიმი</t>
  </si>
  <si>
    <t>ხელფასი 24 სთ</t>
  </si>
  <si>
    <t>ხელფასი გამომუშავებით თვეში</t>
  </si>
  <si>
    <t>სულ</t>
  </si>
  <si>
    <t>მორიგე მედპერსონალი</t>
  </si>
  <si>
    <t>რაოდენობა ცვლაში</t>
  </si>
  <si>
    <t>კლინიკის ხელმძღვანელი</t>
  </si>
  <si>
    <t>ემერჯენსის ხელმძღვანელი</t>
  </si>
  <si>
    <t>რეანიმაციის ხელმძღვანელი</t>
  </si>
  <si>
    <t>ინფექციურის ხელმძღვანელი</t>
  </si>
  <si>
    <t>ეპიდემიოლოგი</t>
  </si>
  <si>
    <t>რენტგენოლოგი</t>
  </si>
  <si>
    <t>ლაბორატორიის ხელმძღვანელი</t>
  </si>
  <si>
    <t>ლაბორატორია</t>
  </si>
  <si>
    <t>კორექტირება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</si>
</sst>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0\ [$₾-437]_-;\-* #,##0.00\ [$₾-437]_-;_-* &quot;-&quot;??\ [$₾-437]_-;_-@_-"/>
  </numFmts>
  <fonts count="19" x14ac:knownFonts="1">
    <font>
      <sz val="11"/>
      <color theme="1"/>
      <name val="Calibri"/>
      <charset val="134"/>
      <scheme val="minor"/>
    </font>
    <font>
      <b/>
      <sz val="11"/>
      <name val="Calibri"/>
      <charset val="134"/>
      <scheme val="minor"/>
    </font>
    <font>
      <sz val="11"/>
      <name val="Calibri"/>
      <charset val="134"/>
      <scheme val="minor"/>
    </font>
    <font>
      <sz val="12"/>
      <name val="Calibri"/>
      <charset val="134"/>
      <scheme val="minor"/>
    </font>
    <font>
      <sz val="12"/>
      <name val="Sylfaen"/>
      <charset val="134"/>
    </font>
    <font>
      <sz val="11"/>
      <name val="Sylfaen"/>
      <charset val="134"/>
    </font>
    <font>
      <sz val="12"/>
      <color theme="1"/>
      <name val="Sylfaen"/>
      <charset val="134"/>
    </font>
    <font>
      <sz val="11"/>
      <color theme="1"/>
      <name val="Calibri"/>
      <charset val="134"/>
      <scheme val="minor"/>
    </font>
    <font>
      <b/>
      <sz val="12"/>
      <name val="Sylfaen"/>
      <family val="1"/>
    </font>
    <font>
      <sz val="12"/>
      <name val="Sylfaen"/>
      <family val="1"/>
    </font>
    <font>
      <sz val="12"/>
      <color theme="1"/>
      <name val="Sylfaen"/>
      <family val="1"/>
    </font>
    <font>
      <b/>
      <sz val="11"/>
      <name val="Sylfaen"/>
      <family val="1"/>
    </font>
    <font>
      <sz val="11"/>
      <color theme="1"/>
      <name val="Sylfaen"/>
      <family val="1"/>
    </font>
    <font>
      <sz val="11"/>
      <name val="Sylfaen"/>
      <family val="1"/>
    </font>
    <font>
      <sz val="10"/>
      <color theme="1"/>
      <name val="Times New Roman"/>
      <family val="1"/>
      <charset val="204"/>
    </font>
    <font>
      <sz val="10"/>
      <color theme="1"/>
      <name val="Calibri"/>
      <family val="2"/>
      <charset val="1"/>
      <scheme val="minor"/>
    </font>
    <font>
      <b/>
      <sz val="11"/>
      <color theme="1"/>
      <name val="Calibri"/>
      <family val="2"/>
      <charset val="204"/>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7" fillId="0" borderId="0"/>
    <xf numFmtId="164" fontId="7" fillId="0" borderId="0" applyFont="0" applyFill="0" applyBorder="0" applyAlignment="0" applyProtection="0"/>
  </cellStyleXfs>
  <cellXfs count="81">
    <xf numFmtId="0" fontId="0" fillId="0" borderId="0" xfId="0"/>
    <xf numFmtId="0" fontId="1" fillId="2"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3" fillId="2" borderId="0" xfId="0" applyFont="1" applyFill="1" applyAlignment="1">
      <alignment horizontal="left" vertical="center"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9" fillId="2" borderId="2" xfId="0" applyFont="1" applyFill="1" applyBorder="1" applyAlignment="1">
      <alignment vertical="center" wrapText="1"/>
    </xf>
    <xf numFmtId="0" fontId="9"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12" fillId="0" borderId="0" xfId="0" applyFont="1"/>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Fill="1" applyBorder="1" applyAlignment="1">
      <alignment vertical="top" wrapText="1"/>
    </xf>
    <xf numFmtId="0" fontId="11" fillId="2" borderId="0" xfId="0" applyFont="1" applyFill="1" applyAlignment="1">
      <alignment wrapText="1"/>
    </xf>
    <xf numFmtId="0" fontId="13" fillId="2" borderId="0" xfId="0" applyFont="1" applyFill="1" applyAlignment="1">
      <alignment wrapText="1"/>
    </xf>
    <xf numFmtId="0" fontId="13" fillId="2" borderId="0" xfId="0" applyFont="1" applyFill="1" applyAlignment="1">
      <alignment horizontal="center" wrapText="1"/>
    </xf>
    <xf numFmtId="0" fontId="13" fillId="2" borderId="0" xfId="0" applyFont="1" applyFill="1" applyAlignment="1">
      <alignment horizontal="center" vertical="center" wrapText="1"/>
    </xf>
    <xf numFmtId="0" fontId="15" fillId="0" borderId="1" xfId="0" applyFont="1" applyBorder="1" applyAlignment="1">
      <alignment horizontal="center" wrapText="1"/>
    </xf>
    <xf numFmtId="0" fontId="17" fillId="0" borderId="0" xfId="1"/>
    <xf numFmtId="0" fontId="17" fillId="0" borderId="1" xfId="1" applyBorder="1"/>
    <xf numFmtId="0" fontId="17" fillId="0" borderId="1" xfId="1" applyBorder="1" applyAlignment="1">
      <alignment horizontal="center" vertical="center"/>
    </xf>
    <xf numFmtId="0" fontId="17" fillId="0" borderId="1" xfId="1" applyBorder="1" applyAlignment="1">
      <alignment horizontal="right" vertical="center"/>
    </xf>
    <xf numFmtId="0" fontId="17" fillId="0" borderId="1" xfId="1" applyBorder="1" applyAlignment="1">
      <alignment horizontal="left" vertical="center"/>
    </xf>
    <xf numFmtId="0" fontId="16" fillId="0" borderId="0" xfId="1" applyFont="1"/>
    <xf numFmtId="0" fontId="16" fillId="0" borderId="1" xfId="1" applyFont="1" applyBorder="1" applyAlignment="1">
      <alignment horizontal="center" vertical="center"/>
    </xf>
    <xf numFmtId="0" fontId="16" fillId="0" borderId="1" xfId="1" applyFont="1" applyBorder="1" applyAlignment="1">
      <alignment horizontal="center" vertical="center" wrapText="1"/>
    </xf>
    <xf numFmtId="0" fontId="2" fillId="2" borderId="1" xfId="0" applyFont="1" applyFill="1" applyBorder="1" applyAlignment="1">
      <alignment horizontal="center" wrapText="1"/>
    </xf>
    <xf numFmtId="0" fontId="3" fillId="2" borderId="1" xfId="0" applyFont="1" applyFill="1" applyBorder="1" applyAlignment="1">
      <alignment horizontal="left" vertical="center" wrapText="1"/>
    </xf>
    <xf numFmtId="0" fontId="17" fillId="0" borderId="0" xfId="1" applyBorder="1"/>
    <xf numFmtId="0" fontId="17" fillId="0" borderId="0" xfId="1" applyBorder="1" applyAlignment="1">
      <alignment horizontal="left" vertical="center"/>
    </xf>
    <xf numFmtId="0" fontId="17" fillId="0" borderId="0" xfId="1" applyBorder="1" applyAlignment="1">
      <alignment horizontal="center" vertical="center"/>
    </xf>
    <xf numFmtId="0" fontId="17" fillId="0" borderId="0" xfId="1" applyBorder="1" applyAlignment="1">
      <alignment horizontal="right" vertical="center"/>
    </xf>
    <xf numFmtId="0" fontId="17" fillId="0" borderId="1" xfId="1" applyFill="1" applyBorder="1" applyAlignment="1">
      <alignment horizontal="left" vertical="center"/>
    </xf>
    <xf numFmtId="0" fontId="17" fillId="0" borderId="1" xfId="1" applyFill="1" applyBorder="1" applyAlignment="1">
      <alignment horizontal="center" vertical="center"/>
    </xf>
    <xf numFmtId="0" fontId="17" fillId="0" borderId="1" xfId="1" applyFill="1" applyBorder="1" applyAlignment="1">
      <alignment horizontal="right" vertical="center"/>
    </xf>
    <xf numFmtId="0" fontId="0" fillId="0" borderId="1" xfId="0" applyBorder="1"/>
    <xf numFmtId="0" fontId="10" fillId="0" borderId="0" xfId="0" applyFont="1" applyAlignment="1">
      <alignment vertical="center"/>
    </xf>
    <xf numFmtId="0" fontId="17" fillId="0" borderId="0" xfId="0" applyFont="1"/>
    <xf numFmtId="0" fontId="0" fillId="0" borderId="0" xfId="0" applyAlignment="1">
      <alignment horizontal="center"/>
    </xf>
    <xf numFmtId="0" fontId="10" fillId="0" borderId="0" xfId="0" applyFont="1" applyFill="1" applyBorder="1" applyAlignment="1">
      <alignment horizontal="center" vertical="center" wrapText="1"/>
    </xf>
    <xf numFmtId="164" fontId="0" fillId="0" borderId="0" xfId="2" applyFont="1"/>
    <xf numFmtId="0" fontId="0" fillId="0" borderId="1" xfId="0" applyBorder="1" applyAlignment="1">
      <alignment horizontal="center"/>
    </xf>
    <xf numFmtId="164" fontId="0" fillId="0" borderId="1" xfId="2" applyFont="1" applyBorder="1"/>
    <xf numFmtId="164" fontId="18" fillId="0" borderId="0" xfId="0" applyNumberFormat="1" applyFont="1"/>
    <xf numFmtId="165" fontId="0" fillId="0" borderId="1" xfId="0" applyNumberFormat="1" applyBorder="1" applyAlignment="1">
      <alignment horizontal="center"/>
    </xf>
    <xf numFmtId="165" fontId="10" fillId="0" borderId="1" xfId="0" applyNumberFormat="1" applyFont="1" applyFill="1" applyBorder="1" applyAlignment="1">
      <alignment horizontal="center" vertical="center" wrapText="1"/>
    </xf>
    <xf numFmtId="165" fontId="0" fillId="0" borderId="1" xfId="2" applyNumberFormat="1" applyFont="1" applyBorder="1"/>
    <xf numFmtId="165" fontId="18" fillId="0" borderId="1" xfId="0" applyNumberFormat="1" applyFont="1" applyBorder="1"/>
    <xf numFmtId="165" fontId="0" fillId="0" borderId="1" xfId="0" applyNumberFormat="1" applyBorder="1"/>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 fillId="2" borderId="0" xfId="0" applyFont="1" applyFill="1" applyAlignment="1">
      <alignment horizontal="center" vertical="center" wrapText="1"/>
    </xf>
    <xf numFmtId="0" fontId="1" fillId="2" borderId="1" xfId="0" applyFont="1" applyFill="1" applyBorder="1" applyAlignment="1">
      <alignment wrapText="1"/>
    </xf>
    <xf numFmtId="0" fontId="2" fillId="2" borderId="1" xfId="0" applyFont="1" applyFill="1" applyBorder="1" applyAlignment="1">
      <alignment wrapText="1"/>
    </xf>
    <xf numFmtId="0" fontId="11" fillId="2" borderId="1" xfId="0" applyFont="1" applyFill="1" applyBorder="1" applyAlignment="1">
      <alignment wrapText="1"/>
    </xf>
    <xf numFmtId="0" fontId="13" fillId="2" borderId="1" xfId="0" applyFont="1" applyFill="1" applyBorder="1" applyAlignment="1">
      <alignment wrapText="1"/>
    </xf>
    <xf numFmtId="0" fontId="2" fillId="2" borderId="1" xfId="0" applyFont="1" applyFill="1" applyBorder="1" applyAlignment="1">
      <alignment horizontal="right" vertical="center" wrapText="1"/>
    </xf>
    <xf numFmtId="0" fontId="7" fillId="2" borderId="1" xfId="0" applyFont="1" applyFill="1" applyBorder="1" applyAlignment="1">
      <alignment horizontal="right" vertical="center" wrapText="1"/>
    </xf>
    <xf numFmtId="0" fontId="17" fillId="0" borderId="2" xfId="1" applyBorder="1" applyAlignment="1">
      <alignment horizontal="center" vertical="center"/>
    </xf>
    <xf numFmtId="0" fontId="17" fillId="0" borderId="3" xfId="1" applyBorder="1" applyAlignment="1">
      <alignment horizontal="center" vertical="center"/>
    </xf>
    <xf numFmtId="0" fontId="17" fillId="0" borderId="4" xfId="1" applyBorder="1" applyAlignment="1">
      <alignment horizontal="center" vertical="center"/>
    </xf>
    <xf numFmtId="0" fontId="10" fillId="0" borderId="1" xfId="0" applyFont="1" applyBorder="1" applyAlignment="1">
      <alignment vertical="center" wrapText="1"/>
    </xf>
    <xf numFmtId="164" fontId="10" fillId="0" borderId="1" xfId="2" applyFont="1" applyBorder="1" applyAlignment="1">
      <alignment vertical="center" wrapText="1"/>
    </xf>
    <xf numFmtId="0" fontId="10" fillId="0" borderId="1" xfId="0" applyFont="1" applyBorder="1" applyAlignment="1">
      <alignment horizontal="right" vertical="center" textRotation="180" wrapText="1"/>
    </xf>
    <xf numFmtId="0" fontId="10" fillId="0" borderId="1" xfId="0" applyFont="1" applyBorder="1" applyAlignment="1">
      <alignment vertical="center" textRotation="180" wrapText="1"/>
    </xf>
    <xf numFmtId="0" fontId="17" fillId="0" borderId="1" xfId="0" applyFont="1" applyBorder="1" applyAlignment="1">
      <alignment horizontal="center" vertical="center"/>
    </xf>
    <xf numFmtId="0" fontId="10" fillId="0" borderId="1" xfId="0" applyFont="1" applyBorder="1" applyAlignment="1">
      <alignment horizontal="center" vertical="center" textRotation="180" wrapText="1"/>
    </xf>
    <xf numFmtId="0" fontId="0" fillId="0" borderId="1" xfId="0" applyBorder="1" applyAlignment="1">
      <alignment horizontal="center" vertical="center"/>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tabSelected="1" zoomScale="80" zoomScaleNormal="80" workbookViewId="0">
      <pane ySplit="1" topLeftCell="A2" activePane="bottomLeft" state="frozen"/>
      <selection pane="bottomLeft" activeCell="D1" sqref="D1"/>
    </sheetView>
  </sheetViews>
  <sheetFormatPr defaultColWidth="61.609375" defaultRowHeight="16.5" x14ac:dyDescent="0.2"/>
  <cols>
    <col min="1" max="1" width="6.1875" style="3" customWidth="1"/>
    <col min="2" max="2" width="98.19921875" style="19" customWidth="1"/>
    <col min="3" max="3" width="15.46875" style="5" customWidth="1"/>
    <col min="4" max="4" width="16.8125" style="64" customWidth="1"/>
    <col min="5" max="16384" width="61.609375" style="2"/>
  </cols>
  <sheetData>
    <row r="1" spans="1:4" s="1" customFormat="1" x14ac:dyDescent="0.25">
      <c r="A1" s="6" t="s">
        <v>0</v>
      </c>
      <c r="B1" s="14" t="s">
        <v>57</v>
      </c>
      <c r="C1" s="6" t="s">
        <v>1</v>
      </c>
      <c r="D1" s="6" t="s">
        <v>216</v>
      </c>
    </row>
    <row r="2" spans="1:4" s="1" customFormat="1" ht="65.099999999999994" customHeight="1" x14ac:dyDescent="0.25">
      <c r="A2" s="7">
        <v>1</v>
      </c>
      <c r="B2" s="15" t="s">
        <v>22</v>
      </c>
      <c r="C2" s="7">
        <v>50</v>
      </c>
      <c r="D2" s="6">
        <v>0</v>
      </c>
    </row>
    <row r="3" spans="1:4" s="1" customFormat="1" ht="38.1" customHeight="1" x14ac:dyDescent="0.25">
      <c r="A3" s="7">
        <v>2</v>
      </c>
      <c r="B3" s="15" t="s">
        <v>23</v>
      </c>
      <c r="C3" s="9">
        <v>10</v>
      </c>
      <c r="D3" s="6">
        <v>1</v>
      </c>
    </row>
    <row r="4" spans="1:4" s="1" customFormat="1" ht="41.25" customHeight="1" x14ac:dyDescent="0.25">
      <c r="A4" s="7">
        <v>3</v>
      </c>
      <c r="B4" s="16" t="s">
        <v>27</v>
      </c>
      <c r="C4" s="7">
        <v>30</v>
      </c>
      <c r="D4" s="6">
        <v>8</v>
      </c>
    </row>
    <row r="5" spans="1:4" s="1" customFormat="1" ht="36" customHeight="1" x14ac:dyDescent="0.25">
      <c r="A5" s="7">
        <v>4</v>
      </c>
      <c r="B5" s="16" t="s">
        <v>24</v>
      </c>
      <c r="C5" s="7">
        <v>20</v>
      </c>
      <c r="D5" s="6">
        <v>3</v>
      </c>
    </row>
    <row r="6" spans="1:4" ht="38.25" customHeight="1" x14ac:dyDescent="0.25">
      <c r="A6" s="7">
        <v>5</v>
      </c>
      <c r="B6" s="16" t="s">
        <v>26</v>
      </c>
      <c r="C6" s="7">
        <v>6</v>
      </c>
      <c r="D6" s="6">
        <v>1</v>
      </c>
    </row>
    <row r="7" spans="1:4" ht="30" customHeight="1" x14ac:dyDescent="0.25">
      <c r="A7" s="7">
        <v>5</v>
      </c>
      <c r="B7" s="16" t="s">
        <v>25</v>
      </c>
      <c r="C7" s="7">
        <v>3</v>
      </c>
      <c r="D7" s="6">
        <v>0</v>
      </c>
    </row>
    <row r="8" spans="1:4" ht="27.75" customHeight="1" x14ac:dyDescent="0.25">
      <c r="A8" s="7">
        <v>6</v>
      </c>
      <c r="B8" s="16" t="s">
        <v>28</v>
      </c>
      <c r="C8" s="7">
        <v>3</v>
      </c>
      <c r="D8" s="6">
        <v>1</v>
      </c>
    </row>
    <row r="9" spans="1:4" ht="83.25" customHeight="1" x14ac:dyDescent="0.25">
      <c r="A9" s="7">
        <v>7</v>
      </c>
      <c r="B9" s="17" t="s">
        <v>30</v>
      </c>
      <c r="C9" s="12">
        <v>50</v>
      </c>
      <c r="D9" s="6">
        <v>10</v>
      </c>
    </row>
    <row r="10" spans="1:4" ht="49.5" customHeight="1" x14ac:dyDescent="0.25">
      <c r="A10" s="7">
        <v>8</v>
      </c>
      <c r="B10" s="17" t="s">
        <v>29</v>
      </c>
      <c r="C10" s="12">
        <v>6</v>
      </c>
      <c r="D10" s="6">
        <v>2</v>
      </c>
    </row>
    <row r="11" spans="1:4" ht="23.1" customHeight="1" x14ac:dyDescent="0.25">
      <c r="A11" s="7">
        <v>9</v>
      </c>
      <c r="B11" s="16" t="s">
        <v>31</v>
      </c>
      <c r="C11" s="7">
        <v>15</v>
      </c>
      <c r="D11" s="6">
        <v>10</v>
      </c>
    </row>
    <row r="12" spans="1:4" ht="32.25" x14ac:dyDescent="0.25">
      <c r="A12" s="7">
        <v>10</v>
      </c>
      <c r="B12" s="16" t="s">
        <v>32</v>
      </c>
      <c r="C12" s="7">
        <v>3</v>
      </c>
      <c r="D12" s="6">
        <v>1</v>
      </c>
    </row>
    <row r="13" spans="1:4" ht="27.95" customHeight="1" x14ac:dyDescent="0.25">
      <c r="A13" s="7">
        <v>11</v>
      </c>
      <c r="B13" s="15" t="s">
        <v>33</v>
      </c>
      <c r="C13" s="7">
        <v>3</v>
      </c>
      <c r="D13" s="6">
        <v>1</v>
      </c>
    </row>
    <row r="14" spans="1:4" ht="32.25" x14ac:dyDescent="0.25">
      <c r="A14" s="7">
        <v>12</v>
      </c>
      <c r="B14" s="15" t="s">
        <v>34</v>
      </c>
      <c r="C14" s="7">
        <v>10</v>
      </c>
      <c r="D14" s="6">
        <v>2</v>
      </c>
    </row>
    <row r="15" spans="1:4" ht="18.75" customHeight="1" x14ac:dyDescent="0.25">
      <c r="A15" s="7">
        <v>13</v>
      </c>
      <c r="B15" s="15" t="s">
        <v>35</v>
      </c>
      <c r="C15" s="7">
        <v>10</v>
      </c>
      <c r="D15" s="6">
        <v>1</v>
      </c>
    </row>
    <row r="16" spans="1:4" ht="48" x14ac:dyDescent="0.25">
      <c r="A16" s="7">
        <v>14</v>
      </c>
      <c r="B16" s="15" t="s">
        <v>36</v>
      </c>
      <c r="C16" s="9">
        <v>120</v>
      </c>
      <c r="D16" s="6">
        <v>30</v>
      </c>
    </row>
    <row r="17" spans="1:4" x14ac:dyDescent="0.25">
      <c r="A17" s="7">
        <v>15</v>
      </c>
      <c r="B17" s="16" t="s">
        <v>37</v>
      </c>
      <c r="C17" s="9">
        <v>20</v>
      </c>
      <c r="D17" s="6">
        <v>10</v>
      </c>
    </row>
    <row r="18" spans="1:4" x14ac:dyDescent="0.25">
      <c r="A18" s="7">
        <v>16</v>
      </c>
      <c r="B18" s="16" t="s">
        <v>38</v>
      </c>
      <c r="C18" s="7">
        <v>50</v>
      </c>
      <c r="D18" s="6">
        <v>10</v>
      </c>
    </row>
    <row r="19" spans="1:4" x14ac:dyDescent="0.25">
      <c r="A19" s="7">
        <v>17</v>
      </c>
      <c r="B19" s="16" t="s">
        <v>39</v>
      </c>
      <c r="C19" s="7">
        <v>5</v>
      </c>
      <c r="D19" s="6">
        <v>5</v>
      </c>
    </row>
    <row r="20" spans="1:4" ht="48" x14ac:dyDescent="0.25">
      <c r="A20" s="7">
        <v>18</v>
      </c>
      <c r="B20" s="15" t="s">
        <v>40</v>
      </c>
      <c r="C20" s="7">
        <v>3</v>
      </c>
      <c r="D20" s="6">
        <v>1</v>
      </c>
    </row>
    <row r="21" spans="1:4" x14ac:dyDescent="0.25">
      <c r="A21" s="7">
        <v>19</v>
      </c>
      <c r="B21" s="16" t="s">
        <v>8</v>
      </c>
      <c r="C21" s="7">
        <v>10</v>
      </c>
      <c r="D21" s="6">
        <v>3</v>
      </c>
    </row>
    <row r="22" spans="1:4" x14ac:dyDescent="0.25">
      <c r="A22" s="7">
        <v>20</v>
      </c>
      <c r="B22" s="16" t="s">
        <v>9</v>
      </c>
      <c r="C22" s="7">
        <v>2</v>
      </c>
      <c r="D22" s="6">
        <v>1</v>
      </c>
    </row>
    <row r="23" spans="1:4" x14ac:dyDescent="0.25">
      <c r="A23" s="7">
        <v>21</v>
      </c>
      <c r="B23" s="16" t="s">
        <v>41</v>
      </c>
      <c r="C23" s="7">
        <v>1</v>
      </c>
      <c r="D23" s="6">
        <v>1</v>
      </c>
    </row>
    <row r="24" spans="1:4" x14ac:dyDescent="0.25">
      <c r="A24" s="7">
        <v>22</v>
      </c>
      <c r="B24" s="16" t="s">
        <v>10</v>
      </c>
      <c r="C24" s="7">
        <v>1</v>
      </c>
      <c r="D24" s="6">
        <v>1</v>
      </c>
    </row>
    <row r="25" spans="1:4" x14ac:dyDescent="0.25">
      <c r="A25" s="7">
        <v>23</v>
      </c>
      <c r="B25" s="16" t="s">
        <v>42</v>
      </c>
      <c r="C25" s="7">
        <v>2</v>
      </c>
      <c r="D25" s="6">
        <v>1</v>
      </c>
    </row>
    <row r="26" spans="1:4" x14ac:dyDescent="0.25">
      <c r="A26" s="7">
        <v>24</v>
      </c>
      <c r="B26" s="16" t="s">
        <v>43</v>
      </c>
      <c r="C26" s="7">
        <v>70</v>
      </c>
      <c r="D26" s="6">
        <v>15</v>
      </c>
    </row>
    <row r="27" spans="1:4" x14ac:dyDescent="0.25">
      <c r="A27" s="7">
        <v>25</v>
      </c>
      <c r="B27" s="16" t="s">
        <v>44</v>
      </c>
      <c r="C27" s="7">
        <v>2</v>
      </c>
      <c r="D27" s="6">
        <v>1</v>
      </c>
    </row>
    <row r="28" spans="1:4" x14ac:dyDescent="0.25">
      <c r="A28" s="7">
        <v>26</v>
      </c>
      <c r="B28" s="16" t="s">
        <v>11</v>
      </c>
      <c r="C28" s="7">
        <v>6</v>
      </c>
      <c r="D28" s="6">
        <v>2</v>
      </c>
    </row>
    <row r="29" spans="1:4" x14ac:dyDescent="0.25">
      <c r="A29" s="7">
        <v>27</v>
      </c>
      <c r="B29" s="16" t="s">
        <v>12</v>
      </c>
      <c r="C29" s="7">
        <v>3</v>
      </c>
      <c r="D29" s="6">
        <v>1</v>
      </c>
    </row>
    <row r="30" spans="1:4" x14ac:dyDescent="0.25">
      <c r="A30" s="7">
        <v>28</v>
      </c>
      <c r="B30" s="16" t="s">
        <v>45</v>
      </c>
      <c r="C30" s="7">
        <v>3</v>
      </c>
      <c r="D30" s="6">
        <v>1</v>
      </c>
    </row>
    <row r="31" spans="1:4" x14ac:dyDescent="0.25">
      <c r="A31" s="7">
        <v>29</v>
      </c>
      <c r="B31" s="16" t="s">
        <v>46</v>
      </c>
      <c r="C31" s="7">
        <v>50</v>
      </c>
      <c r="D31" s="6">
        <v>20</v>
      </c>
    </row>
    <row r="32" spans="1:4" x14ac:dyDescent="0.25">
      <c r="A32" s="7">
        <v>30</v>
      </c>
      <c r="B32" s="16" t="s">
        <v>47</v>
      </c>
      <c r="C32" s="7">
        <v>10</v>
      </c>
      <c r="D32" s="6">
        <v>2</v>
      </c>
    </row>
    <row r="33" spans="1:4" ht="35.1" customHeight="1" x14ac:dyDescent="0.25">
      <c r="A33" s="7">
        <v>31</v>
      </c>
      <c r="B33" s="16" t="s">
        <v>48</v>
      </c>
      <c r="C33" s="7">
        <v>5</v>
      </c>
      <c r="D33" s="6">
        <v>3</v>
      </c>
    </row>
    <row r="34" spans="1:4" ht="24" customHeight="1" x14ac:dyDescent="0.25">
      <c r="A34" s="7">
        <v>32</v>
      </c>
      <c r="B34" s="16" t="s">
        <v>49</v>
      </c>
      <c r="C34" s="7">
        <v>5</v>
      </c>
      <c r="D34" s="6">
        <v>2</v>
      </c>
    </row>
    <row r="35" spans="1:4" ht="21.95" customHeight="1" x14ac:dyDescent="0.25">
      <c r="A35" s="7">
        <v>33</v>
      </c>
      <c r="B35" s="18" t="s">
        <v>50</v>
      </c>
      <c r="C35" s="13">
        <v>10</v>
      </c>
      <c r="D35" s="6"/>
    </row>
    <row r="36" spans="1:4" ht="32.25" customHeight="1" x14ac:dyDescent="0.25">
      <c r="A36" s="7">
        <v>34</v>
      </c>
      <c r="B36" s="15" t="s">
        <v>51</v>
      </c>
      <c r="C36" s="7">
        <v>1</v>
      </c>
      <c r="D36" s="6">
        <v>1</v>
      </c>
    </row>
    <row r="37" spans="1:4" ht="79.5" x14ac:dyDescent="0.25">
      <c r="A37" s="7">
        <v>35</v>
      </c>
      <c r="B37" s="16" t="s">
        <v>56</v>
      </c>
      <c r="C37" s="7">
        <v>1</v>
      </c>
      <c r="D37" s="6">
        <v>0</v>
      </c>
    </row>
    <row r="38" spans="1:4" ht="53.25" customHeight="1" x14ac:dyDescent="0.25">
      <c r="A38" s="7">
        <v>36</v>
      </c>
      <c r="B38" s="15" t="s">
        <v>53</v>
      </c>
      <c r="C38" s="7">
        <v>1</v>
      </c>
      <c r="D38" s="6">
        <v>0</v>
      </c>
    </row>
    <row r="39" spans="1:4" ht="54" x14ac:dyDescent="0.2">
      <c r="A39" s="7">
        <v>37</v>
      </c>
      <c r="B39" s="24" t="s">
        <v>74</v>
      </c>
      <c r="C39" s="29">
        <v>70</v>
      </c>
      <c r="D39" s="6">
        <v>10</v>
      </c>
    </row>
    <row r="40" spans="1:4" x14ac:dyDescent="0.25">
      <c r="A40" s="7">
        <v>38</v>
      </c>
      <c r="B40" s="15" t="s">
        <v>175</v>
      </c>
      <c r="C40" s="7">
        <v>2</v>
      </c>
      <c r="D40" s="6">
        <v>1</v>
      </c>
    </row>
    <row r="41" spans="1:4" x14ac:dyDescent="0.25">
      <c r="A41" s="7">
        <v>39</v>
      </c>
      <c r="B41" s="15" t="s">
        <v>176</v>
      </c>
      <c r="C41" s="7">
        <v>1</v>
      </c>
      <c r="D41" s="6">
        <v>1</v>
      </c>
    </row>
    <row r="42" spans="1:4" x14ac:dyDescent="0.25">
      <c r="A42" s="7">
        <v>40</v>
      </c>
      <c r="B42" s="15" t="s">
        <v>163</v>
      </c>
      <c r="C42" s="7">
        <v>50</v>
      </c>
      <c r="D42" s="6">
        <v>10</v>
      </c>
    </row>
    <row r="43" spans="1:4" x14ac:dyDescent="0.25">
      <c r="A43" s="7">
        <v>41</v>
      </c>
      <c r="B43" s="15" t="s">
        <v>177</v>
      </c>
      <c r="C43" s="7">
        <v>1</v>
      </c>
      <c r="D43" s="6">
        <v>0</v>
      </c>
    </row>
    <row r="44" spans="1:4" x14ac:dyDescent="0.2">
      <c r="A44" s="7">
        <v>42</v>
      </c>
      <c r="B44" s="39" t="s">
        <v>178</v>
      </c>
      <c r="C44" s="7">
        <v>6</v>
      </c>
      <c r="D44" s="6">
        <v>1</v>
      </c>
    </row>
    <row r="45" spans="1:4" x14ac:dyDescent="0.25">
      <c r="A45" s="7">
        <v>43</v>
      </c>
      <c r="B45" s="8" t="s">
        <v>17</v>
      </c>
      <c r="C45" s="9">
        <v>5</v>
      </c>
      <c r="D45" s="6">
        <v>0</v>
      </c>
    </row>
    <row r="46" spans="1:4" x14ac:dyDescent="0.25">
      <c r="A46" s="7">
        <v>44</v>
      </c>
      <c r="B46" s="15" t="s">
        <v>183</v>
      </c>
      <c r="C46" s="7">
        <v>120</v>
      </c>
      <c r="D46" s="6">
        <v>20</v>
      </c>
    </row>
  </sheetData>
  <autoFilter ref="A1:C38" xr:uid="{00000000-0009-0000-0000-000000000000}"/>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6"/>
  <sheetViews>
    <sheetView topLeftCell="A13" workbookViewId="0">
      <selection activeCell="A24" sqref="A24"/>
    </sheetView>
  </sheetViews>
  <sheetFormatPr defaultRowHeight="15" x14ac:dyDescent="0.2"/>
  <cols>
    <col min="1" max="1" width="33.8984375" customWidth="1"/>
    <col min="2" max="2" width="13.31640625" style="52" bestFit="1" customWidth="1"/>
    <col min="11" max="11" width="1.8828125" customWidth="1"/>
    <col min="12" max="12" width="16.0078125" bestFit="1" customWidth="1"/>
    <col min="13" max="14" width="10.76171875" bestFit="1" customWidth="1"/>
    <col min="15" max="15" width="9.55078125" bestFit="1" customWidth="1"/>
    <col min="16" max="16" width="12.23828125" bestFit="1" customWidth="1"/>
    <col min="17" max="17" width="11.296875" bestFit="1" customWidth="1"/>
    <col min="18" max="18" width="12.23828125" bestFit="1" customWidth="1"/>
    <col min="19" max="19" width="11.296875" bestFit="1" customWidth="1"/>
    <col min="20" max="20" width="12.23828125" bestFit="1" customWidth="1"/>
  </cols>
  <sheetData>
    <row r="1" spans="1:20" ht="16.5" x14ac:dyDescent="0.2">
      <c r="A1" s="48" t="s">
        <v>189</v>
      </c>
    </row>
    <row r="2" spans="1:20" ht="16.5" x14ac:dyDescent="0.2">
      <c r="A2" s="48"/>
    </row>
    <row r="3" spans="1:20" ht="16.5" x14ac:dyDescent="0.2">
      <c r="A3" s="48"/>
    </row>
    <row r="4" spans="1:20" ht="53.25" customHeight="1" x14ac:dyDescent="0.2">
      <c r="A4" s="74" t="s">
        <v>191</v>
      </c>
      <c r="B4" s="75" t="s">
        <v>192</v>
      </c>
      <c r="C4" s="74" t="s">
        <v>193</v>
      </c>
      <c r="D4" s="74"/>
      <c r="E4" s="74"/>
      <c r="F4" s="74"/>
      <c r="G4" s="74" t="s">
        <v>206</v>
      </c>
      <c r="H4" s="74"/>
      <c r="I4" s="74"/>
      <c r="J4" s="74"/>
      <c r="L4" s="78" t="s">
        <v>203</v>
      </c>
      <c r="M4" s="78"/>
      <c r="N4" s="78"/>
      <c r="O4" s="78"/>
      <c r="P4" s="80" t="s">
        <v>204</v>
      </c>
      <c r="Q4" s="80"/>
      <c r="R4" s="80"/>
      <c r="S4" s="80"/>
      <c r="T4" s="80"/>
    </row>
    <row r="5" spans="1:20" ht="16.5" x14ac:dyDescent="0.2">
      <c r="A5" s="74"/>
      <c r="B5" s="75"/>
      <c r="C5" s="74" t="s">
        <v>207</v>
      </c>
      <c r="D5" s="74"/>
      <c r="E5" s="74"/>
      <c r="F5" s="74"/>
      <c r="G5" s="74" t="s">
        <v>190</v>
      </c>
      <c r="H5" s="74"/>
      <c r="I5" s="74"/>
      <c r="J5" s="74"/>
      <c r="L5" s="78"/>
      <c r="M5" s="78"/>
      <c r="N5" s="78"/>
      <c r="O5" s="78"/>
      <c r="P5" s="80"/>
      <c r="Q5" s="80"/>
      <c r="R5" s="80"/>
      <c r="S5" s="80"/>
      <c r="T5" s="80"/>
    </row>
    <row r="6" spans="1:20" ht="56.25" customHeight="1" x14ac:dyDescent="0.2">
      <c r="A6" s="74"/>
      <c r="B6" s="75"/>
      <c r="C6" s="76" t="s">
        <v>194</v>
      </c>
      <c r="D6" s="79" t="s">
        <v>202</v>
      </c>
      <c r="E6" s="76" t="s">
        <v>195</v>
      </c>
      <c r="F6" s="76" t="s">
        <v>196</v>
      </c>
      <c r="G6" s="77" t="s">
        <v>194</v>
      </c>
      <c r="H6" s="79" t="s">
        <v>202</v>
      </c>
      <c r="I6" s="77" t="s">
        <v>195</v>
      </c>
      <c r="J6" s="77" t="s">
        <v>196</v>
      </c>
      <c r="L6" s="76" t="s">
        <v>194</v>
      </c>
      <c r="M6" s="79" t="s">
        <v>202</v>
      </c>
      <c r="N6" s="76" t="s">
        <v>195</v>
      </c>
      <c r="O6" s="76" t="s">
        <v>196</v>
      </c>
      <c r="P6" s="76" t="s">
        <v>194</v>
      </c>
      <c r="Q6" s="79" t="s">
        <v>202</v>
      </c>
      <c r="R6" s="76" t="s">
        <v>195</v>
      </c>
      <c r="S6" s="76" t="s">
        <v>196</v>
      </c>
      <c r="T6" s="80" t="s">
        <v>205</v>
      </c>
    </row>
    <row r="7" spans="1:20" x14ac:dyDescent="0.2">
      <c r="A7" s="74"/>
      <c r="B7" s="75"/>
      <c r="C7" s="76"/>
      <c r="D7" s="79"/>
      <c r="E7" s="76"/>
      <c r="F7" s="76"/>
      <c r="G7" s="77"/>
      <c r="H7" s="79"/>
      <c r="I7" s="77"/>
      <c r="J7" s="77"/>
      <c r="L7" s="76"/>
      <c r="M7" s="79"/>
      <c r="N7" s="76"/>
      <c r="O7" s="76"/>
      <c r="P7" s="76"/>
      <c r="Q7" s="79"/>
      <c r="R7" s="76"/>
      <c r="S7" s="76"/>
      <c r="T7" s="80"/>
    </row>
    <row r="8" spans="1:20" ht="16.5" x14ac:dyDescent="0.2">
      <c r="A8" s="74" t="s">
        <v>197</v>
      </c>
      <c r="B8" s="75">
        <v>15</v>
      </c>
      <c r="C8" s="61">
        <v>2</v>
      </c>
      <c r="D8" s="61">
        <v>1</v>
      </c>
      <c r="E8" s="61">
        <v>3</v>
      </c>
      <c r="F8" s="61">
        <v>2</v>
      </c>
      <c r="G8" s="61">
        <v>6</v>
      </c>
      <c r="H8" s="61">
        <v>3</v>
      </c>
      <c r="I8" s="61">
        <v>9</v>
      </c>
      <c r="J8" s="61">
        <v>6</v>
      </c>
      <c r="L8" s="56">
        <f>260/0.8</f>
        <v>325</v>
      </c>
      <c r="M8" s="57">
        <v>150</v>
      </c>
      <c r="N8" s="57">
        <v>150</v>
      </c>
      <c r="O8" s="57">
        <v>75</v>
      </c>
      <c r="P8" s="58">
        <f>365/12*C8*L8</f>
        <v>19770.833333333336</v>
      </c>
      <c r="Q8" s="58">
        <f>365/12*D8*M8</f>
        <v>4562.5</v>
      </c>
      <c r="R8" s="58">
        <f>365/12*E8*N8</f>
        <v>13687.5</v>
      </c>
      <c r="S8" s="58">
        <f>365/12*F8*O8</f>
        <v>4562.5</v>
      </c>
      <c r="T8" s="59">
        <f>SUM(P8:S8)</f>
        <v>42583.333333333336</v>
      </c>
    </row>
    <row r="9" spans="1:20" ht="16.5" x14ac:dyDescent="0.25">
      <c r="A9" s="74"/>
      <c r="B9" s="75"/>
      <c r="C9" s="61" t="s">
        <v>198</v>
      </c>
      <c r="D9" s="61" t="s">
        <v>198</v>
      </c>
      <c r="E9" s="61" t="s">
        <v>199</v>
      </c>
      <c r="F9" s="61" t="s">
        <v>198</v>
      </c>
      <c r="G9" s="62" t="s">
        <v>198</v>
      </c>
      <c r="H9" s="62" t="s">
        <v>198</v>
      </c>
      <c r="I9" s="62" t="s">
        <v>199</v>
      </c>
      <c r="J9" s="62" t="s">
        <v>198</v>
      </c>
      <c r="L9" s="56"/>
      <c r="M9" s="56"/>
      <c r="N9" s="56"/>
      <c r="O9" s="56"/>
      <c r="P9" s="60"/>
      <c r="Q9" s="60"/>
      <c r="R9" s="60"/>
      <c r="S9" s="60"/>
      <c r="T9" s="60"/>
    </row>
    <row r="10" spans="1:20" ht="16.5" x14ac:dyDescent="0.2">
      <c r="A10" s="74" t="s">
        <v>200</v>
      </c>
      <c r="B10" s="75">
        <v>50</v>
      </c>
      <c r="C10" s="61">
        <v>2</v>
      </c>
      <c r="D10" s="61">
        <v>2</v>
      </c>
      <c r="E10" s="61">
        <v>6</v>
      </c>
      <c r="F10" s="61">
        <v>2</v>
      </c>
      <c r="G10" s="61">
        <v>6</v>
      </c>
      <c r="H10" s="61">
        <v>6</v>
      </c>
      <c r="I10" s="61">
        <v>18</v>
      </c>
      <c r="J10" s="61">
        <v>6</v>
      </c>
      <c r="L10" s="56">
        <f>260/0.8</f>
        <v>325</v>
      </c>
      <c r="M10" s="57">
        <v>150</v>
      </c>
      <c r="N10" s="57">
        <v>150</v>
      </c>
      <c r="O10" s="57">
        <v>75</v>
      </c>
      <c r="P10" s="58">
        <f>365/12*C10*L10</f>
        <v>19770.833333333336</v>
      </c>
      <c r="Q10" s="58">
        <f>365/12*D10*M10</f>
        <v>9125</v>
      </c>
      <c r="R10" s="58">
        <f>365/12*E10*N10</f>
        <v>27375</v>
      </c>
      <c r="S10" s="58">
        <f>365/12*F10*O10</f>
        <v>4562.5</v>
      </c>
      <c r="T10" s="59">
        <f>SUM(P10:S10)</f>
        <v>60833.333333333336</v>
      </c>
    </row>
    <row r="11" spans="1:20" ht="16.5" x14ac:dyDescent="0.25">
      <c r="A11" s="74"/>
      <c r="B11" s="75"/>
      <c r="C11" s="61" t="s">
        <v>199</v>
      </c>
      <c r="D11" s="61" t="s">
        <v>199</v>
      </c>
      <c r="E11" s="61" t="s">
        <v>199</v>
      </c>
      <c r="F11" s="61" t="s">
        <v>199</v>
      </c>
      <c r="G11" s="62" t="s">
        <v>199</v>
      </c>
      <c r="H11" s="62" t="s">
        <v>199</v>
      </c>
      <c r="I11" s="62" t="s">
        <v>199</v>
      </c>
      <c r="J11" s="62" t="s">
        <v>199</v>
      </c>
      <c r="L11" s="56"/>
      <c r="M11" s="56"/>
      <c r="N11" s="56"/>
      <c r="O11" s="56"/>
      <c r="P11" s="60"/>
      <c r="Q11" s="60"/>
      <c r="R11" s="60"/>
      <c r="S11" s="60"/>
      <c r="T11" s="60"/>
    </row>
    <row r="12" spans="1:20" ht="16.5" x14ac:dyDescent="0.2">
      <c r="A12" s="74" t="s">
        <v>201</v>
      </c>
      <c r="B12" s="75">
        <v>144</v>
      </c>
      <c r="C12" s="61">
        <v>3</v>
      </c>
      <c r="D12" s="61">
        <v>2</v>
      </c>
      <c r="E12" s="61">
        <v>6</v>
      </c>
      <c r="F12" s="61">
        <v>4</v>
      </c>
      <c r="G12" s="61">
        <v>6</v>
      </c>
      <c r="H12" s="61">
        <v>6</v>
      </c>
      <c r="I12" s="61">
        <v>18</v>
      </c>
      <c r="J12" s="61">
        <v>12</v>
      </c>
      <c r="L12" s="57">
        <v>150</v>
      </c>
      <c r="M12" s="57">
        <v>125</v>
      </c>
      <c r="N12" s="57">
        <v>125</v>
      </c>
      <c r="O12" s="57">
        <v>75</v>
      </c>
      <c r="P12" s="58">
        <f>365/12*C12*L12</f>
        <v>13687.5</v>
      </c>
      <c r="Q12" s="58">
        <f>365/12*D12*M12</f>
        <v>7604.166666666667</v>
      </c>
      <c r="R12" s="58">
        <f>365/12*E12*N12</f>
        <v>22812.5</v>
      </c>
      <c r="S12" s="58">
        <f>365/12*F12*O12</f>
        <v>9125</v>
      </c>
      <c r="T12" s="59">
        <f>SUM(P12:S12)</f>
        <v>53229.166666666672</v>
      </c>
    </row>
    <row r="13" spans="1:20" ht="16.5" x14ac:dyDescent="0.25">
      <c r="A13" s="74"/>
      <c r="B13" s="75"/>
      <c r="C13" s="61" t="s">
        <v>198</v>
      </c>
      <c r="D13" s="61" t="s">
        <v>198</v>
      </c>
      <c r="E13" s="61" t="s">
        <v>198</v>
      </c>
      <c r="F13" s="61" t="s">
        <v>198</v>
      </c>
      <c r="G13" s="62" t="s">
        <v>198</v>
      </c>
      <c r="H13" s="62" t="s">
        <v>198</v>
      </c>
      <c r="I13" s="62" t="s">
        <v>198</v>
      </c>
      <c r="J13" s="62" t="s">
        <v>198</v>
      </c>
      <c r="L13" s="60"/>
      <c r="M13" s="60"/>
      <c r="N13" s="60"/>
      <c r="O13" s="60"/>
      <c r="P13" s="60"/>
      <c r="Q13" s="60"/>
      <c r="R13" s="60"/>
      <c r="S13" s="60"/>
      <c r="T13" s="60"/>
    </row>
    <row r="14" spans="1:20" ht="16.5" x14ac:dyDescent="0.2">
      <c r="A14" s="63" t="s">
        <v>215</v>
      </c>
      <c r="B14" s="54"/>
      <c r="C14" s="53">
        <v>1</v>
      </c>
      <c r="D14" s="53"/>
      <c r="E14" s="53">
        <v>1</v>
      </c>
      <c r="F14" s="53">
        <v>1</v>
      </c>
      <c r="G14" s="53">
        <v>3</v>
      </c>
      <c r="H14" s="47"/>
      <c r="I14" s="47">
        <v>3</v>
      </c>
      <c r="J14" s="47">
        <v>3</v>
      </c>
      <c r="L14" s="47">
        <v>150</v>
      </c>
      <c r="M14" s="47"/>
      <c r="N14" s="47">
        <v>125</v>
      </c>
      <c r="O14" s="47">
        <v>75</v>
      </c>
      <c r="P14" s="58">
        <f>365/12*C14*L14</f>
        <v>4562.5</v>
      </c>
      <c r="Q14" s="58">
        <f>365/12*D14*M14</f>
        <v>0</v>
      </c>
      <c r="R14" s="58">
        <f>365/12*E14*N14</f>
        <v>3802.0833333333335</v>
      </c>
      <c r="S14" s="58">
        <f>365/12*F14*O14</f>
        <v>2281.25</v>
      </c>
      <c r="T14" s="59">
        <f>SUM(P14:S14)</f>
        <v>10645.833333333334</v>
      </c>
    </row>
    <row r="15" spans="1:20" ht="16.5" x14ac:dyDescent="0.2">
      <c r="A15" s="49"/>
      <c r="C15" s="51"/>
      <c r="D15" s="50"/>
      <c r="E15" s="50"/>
      <c r="F15" s="50"/>
      <c r="G15" s="50"/>
      <c r="T15" s="55">
        <f>SUM(T8:T14)</f>
        <v>167291.66666666669</v>
      </c>
    </row>
    <row r="17" spans="1:2" x14ac:dyDescent="0.2">
      <c r="A17" s="49" t="s">
        <v>208</v>
      </c>
      <c r="B17" s="52">
        <v>6250</v>
      </c>
    </row>
    <row r="19" spans="1:2" x14ac:dyDescent="0.2">
      <c r="A19" s="49" t="s">
        <v>209</v>
      </c>
      <c r="B19" s="52">
        <f>2500/0.8</f>
        <v>3125</v>
      </c>
    </row>
    <row r="20" spans="1:2" x14ac:dyDescent="0.2">
      <c r="A20" s="49" t="s">
        <v>210</v>
      </c>
      <c r="B20" s="52">
        <f>B19</f>
        <v>3125</v>
      </c>
    </row>
    <row r="21" spans="1:2" x14ac:dyDescent="0.2">
      <c r="A21" s="49" t="s">
        <v>211</v>
      </c>
      <c r="B21" s="52">
        <v>2000</v>
      </c>
    </row>
    <row r="22" spans="1:2" x14ac:dyDescent="0.2">
      <c r="A22" s="49" t="s">
        <v>212</v>
      </c>
      <c r="B22" s="52">
        <v>1500</v>
      </c>
    </row>
    <row r="23" spans="1:2" x14ac:dyDescent="0.2">
      <c r="A23" s="49" t="s">
        <v>213</v>
      </c>
      <c r="B23" s="52">
        <v>1500</v>
      </c>
    </row>
    <row r="24" spans="1:2" x14ac:dyDescent="0.2">
      <c r="A24" s="49"/>
    </row>
    <row r="26" spans="1:2" x14ac:dyDescent="0.2">
      <c r="A26" s="49" t="s">
        <v>214</v>
      </c>
      <c r="B26" s="52">
        <v>2000</v>
      </c>
    </row>
  </sheetData>
  <mergeCells count="33">
    <mergeCell ref="P4:T5"/>
    <mergeCell ref="P6:P7"/>
    <mergeCell ref="Q6:Q7"/>
    <mergeCell ref="R6:R7"/>
    <mergeCell ref="S6:S7"/>
    <mergeCell ref="T6:T7"/>
    <mergeCell ref="O6:O7"/>
    <mergeCell ref="L4:O5"/>
    <mergeCell ref="A12:A13"/>
    <mergeCell ref="B12:B13"/>
    <mergeCell ref="D6:D7"/>
    <mergeCell ref="L6:L7"/>
    <mergeCell ref="M6:M7"/>
    <mergeCell ref="N6:N7"/>
    <mergeCell ref="H6:H7"/>
    <mergeCell ref="I6:I7"/>
    <mergeCell ref="J6:J7"/>
    <mergeCell ref="A8:A9"/>
    <mergeCell ref="B8:B9"/>
    <mergeCell ref="A10:A11"/>
    <mergeCell ref="B10:B11"/>
    <mergeCell ref="A6:A7"/>
    <mergeCell ref="B6:B7"/>
    <mergeCell ref="C6:C7"/>
    <mergeCell ref="E6:E7"/>
    <mergeCell ref="F6:F7"/>
    <mergeCell ref="G6:G7"/>
    <mergeCell ref="A4:A5"/>
    <mergeCell ref="B4:B5"/>
    <mergeCell ref="C4:F4"/>
    <mergeCell ref="C5:F5"/>
    <mergeCell ref="G4:J4"/>
    <mergeCell ref="G5:J5"/>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zoomScale="85" zoomScaleNormal="85" workbookViewId="0">
      <pane ySplit="1" topLeftCell="A23" activePane="bottomLeft" state="frozen"/>
      <selection pane="bottomLeft" activeCell="D1" sqref="D1"/>
    </sheetView>
  </sheetViews>
  <sheetFormatPr defaultColWidth="61.609375" defaultRowHeight="16.5" x14ac:dyDescent="0.2"/>
  <cols>
    <col min="1" max="1" width="6.1875" style="3" customWidth="1"/>
    <col min="2" max="2" width="97.39453125" style="19" customWidth="1"/>
    <col min="3" max="3" width="15.46875" style="5" customWidth="1"/>
    <col min="4" max="4" width="17.08203125" style="2" customWidth="1"/>
    <col min="5" max="16384" width="61.609375" style="2"/>
  </cols>
  <sheetData>
    <row r="1" spans="1:4" s="1" customFormat="1" x14ac:dyDescent="0.25">
      <c r="A1" s="6" t="s">
        <v>0</v>
      </c>
      <c r="B1" s="14" t="s">
        <v>57</v>
      </c>
      <c r="C1" s="6" t="s">
        <v>1</v>
      </c>
      <c r="D1" s="6" t="s">
        <v>216</v>
      </c>
    </row>
    <row r="2" spans="1:4" s="1" customFormat="1" ht="65.099999999999994" customHeight="1" x14ac:dyDescent="0.25">
      <c r="A2" s="7">
        <v>1</v>
      </c>
      <c r="B2" s="15" t="s">
        <v>3</v>
      </c>
      <c r="C2" s="7">
        <v>1</v>
      </c>
      <c r="D2" s="65">
        <v>0</v>
      </c>
    </row>
    <row r="3" spans="1:4" s="1" customFormat="1" ht="38.1" customHeight="1" x14ac:dyDescent="0.25">
      <c r="A3" s="7">
        <v>2</v>
      </c>
      <c r="B3" s="15" t="s">
        <v>4</v>
      </c>
      <c r="C3" s="9">
        <v>2</v>
      </c>
      <c r="D3" s="65">
        <v>1</v>
      </c>
    </row>
    <row r="4" spans="1:4" s="1" customFormat="1" ht="30.95" customHeight="1" x14ac:dyDescent="0.25">
      <c r="A4" s="7">
        <v>3</v>
      </c>
      <c r="B4" s="16" t="s">
        <v>5</v>
      </c>
      <c r="C4" s="7">
        <v>15</v>
      </c>
      <c r="D4" s="65">
        <v>2</v>
      </c>
    </row>
    <row r="5" spans="1:4" s="1" customFormat="1" ht="30.95" customHeight="1" x14ac:dyDescent="0.25">
      <c r="A5" s="7">
        <v>4</v>
      </c>
      <c r="B5" s="17" t="s">
        <v>13</v>
      </c>
      <c r="C5" s="7">
        <v>2</v>
      </c>
      <c r="D5" s="65">
        <v>0</v>
      </c>
    </row>
    <row r="6" spans="1:4" ht="30" customHeight="1" x14ac:dyDescent="0.25">
      <c r="A6" s="7">
        <v>5</v>
      </c>
      <c r="B6" s="17" t="s">
        <v>75</v>
      </c>
      <c r="C6" s="12">
        <v>20</v>
      </c>
      <c r="D6" s="66">
        <v>10</v>
      </c>
    </row>
    <row r="7" spans="1:4" ht="32.25" x14ac:dyDescent="0.25">
      <c r="A7" s="7">
        <v>6</v>
      </c>
      <c r="B7" s="16" t="s">
        <v>6</v>
      </c>
      <c r="C7" s="7">
        <v>2</v>
      </c>
      <c r="D7" s="66">
        <v>1</v>
      </c>
    </row>
    <row r="8" spans="1:4" ht="27.95" customHeight="1" x14ac:dyDescent="0.25">
      <c r="A8" s="7">
        <v>7</v>
      </c>
      <c r="B8" s="15" t="s">
        <v>54</v>
      </c>
      <c r="C8" s="7">
        <v>2</v>
      </c>
      <c r="D8" s="66">
        <v>1</v>
      </c>
    </row>
    <row r="9" spans="1:4" ht="32.25" x14ac:dyDescent="0.25">
      <c r="A9" s="7">
        <v>8</v>
      </c>
      <c r="B9" s="15" t="s">
        <v>34</v>
      </c>
      <c r="C9" s="7">
        <v>10</v>
      </c>
      <c r="D9" s="66">
        <v>3</v>
      </c>
    </row>
    <row r="10" spans="1:4" x14ac:dyDescent="0.25">
      <c r="A10" s="7">
        <v>9</v>
      </c>
      <c r="B10" s="15" t="s">
        <v>35</v>
      </c>
      <c r="C10" s="7">
        <v>5</v>
      </c>
      <c r="D10" s="66">
        <v>1</v>
      </c>
    </row>
    <row r="11" spans="1:4" ht="48" x14ac:dyDescent="0.25">
      <c r="A11" s="7">
        <v>10</v>
      </c>
      <c r="B11" s="15" t="s">
        <v>36</v>
      </c>
      <c r="C11" s="9">
        <v>20</v>
      </c>
      <c r="D11" s="66">
        <v>15</v>
      </c>
    </row>
    <row r="12" spans="1:4" x14ac:dyDescent="0.25">
      <c r="A12" s="7">
        <v>11</v>
      </c>
      <c r="B12" s="16" t="s">
        <v>37</v>
      </c>
      <c r="C12" s="9">
        <v>5</v>
      </c>
      <c r="D12" s="66">
        <v>1</v>
      </c>
    </row>
    <row r="13" spans="1:4" x14ac:dyDescent="0.25">
      <c r="A13" s="7">
        <v>12</v>
      </c>
      <c r="B13" s="16" t="s">
        <v>38</v>
      </c>
      <c r="C13" s="7">
        <v>15</v>
      </c>
      <c r="D13" s="66">
        <v>0</v>
      </c>
    </row>
    <row r="14" spans="1:4" x14ac:dyDescent="0.25">
      <c r="A14" s="7">
        <v>13</v>
      </c>
      <c r="B14" s="16" t="s">
        <v>68</v>
      </c>
      <c r="C14" s="7">
        <v>3</v>
      </c>
      <c r="D14" s="66">
        <v>2</v>
      </c>
    </row>
    <row r="15" spans="1:4" ht="48" x14ac:dyDescent="0.25">
      <c r="A15" s="7">
        <v>14</v>
      </c>
      <c r="B15" s="15" t="s">
        <v>40</v>
      </c>
      <c r="C15" s="7">
        <v>2</v>
      </c>
      <c r="D15" s="66">
        <v>1</v>
      </c>
    </row>
    <row r="16" spans="1:4" x14ac:dyDescent="0.25">
      <c r="A16" s="7">
        <v>15</v>
      </c>
      <c r="B16" s="16" t="s">
        <v>8</v>
      </c>
      <c r="C16" s="7">
        <v>6</v>
      </c>
      <c r="D16" s="66">
        <v>2</v>
      </c>
    </row>
    <row r="17" spans="1:4" x14ac:dyDescent="0.25">
      <c r="A17" s="7">
        <v>16</v>
      </c>
      <c r="B17" s="16" t="s">
        <v>9</v>
      </c>
      <c r="C17" s="7">
        <v>1</v>
      </c>
      <c r="D17" s="66">
        <v>1</v>
      </c>
    </row>
    <row r="18" spans="1:4" x14ac:dyDescent="0.25">
      <c r="A18" s="7">
        <v>17</v>
      </c>
      <c r="B18" s="16" t="s">
        <v>41</v>
      </c>
      <c r="C18" s="7">
        <v>1</v>
      </c>
      <c r="D18" s="66">
        <v>1</v>
      </c>
    </row>
    <row r="19" spans="1:4" x14ac:dyDescent="0.25">
      <c r="A19" s="7">
        <v>18</v>
      </c>
      <c r="B19" s="16" t="s">
        <v>10</v>
      </c>
      <c r="C19" s="7">
        <v>1</v>
      </c>
      <c r="D19" s="66">
        <v>1</v>
      </c>
    </row>
    <row r="20" spans="1:4" x14ac:dyDescent="0.25">
      <c r="A20" s="7">
        <v>19</v>
      </c>
      <c r="B20" s="16" t="s">
        <v>42</v>
      </c>
      <c r="C20" s="7">
        <v>5</v>
      </c>
      <c r="D20" s="66">
        <v>2</v>
      </c>
    </row>
    <row r="21" spans="1:4" x14ac:dyDescent="0.25">
      <c r="A21" s="7">
        <v>20</v>
      </c>
      <c r="B21" s="16" t="s">
        <v>43</v>
      </c>
      <c r="C21" s="7">
        <v>40</v>
      </c>
      <c r="D21" s="66">
        <v>15</v>
      </c>
    </row>
    <row r="22" spans="1:4" x14ac:dyDescent="0.25">
      <c r="A22" s="7">
        <v>21</v>
      </c>
      <c r="B22" s="16" t="s">
        <v>44</v>
      </c>
      <c r="C22" s="7">
        <v>1</v>
      </c>
      <c r="D22" s="66">
        <v>1</v>
      </c>
    </row>
    <row r="23" spans="1:4" x14ac:dyDescent="0.25">
      <c r="A23" s="7">
        <v>25</v>
      </c>
      <c r="B23" s="16" t="s">
        <v>46</v>
      </c>
      <c r="C23" s="7">
        <v>5</v>
      </c>
      <c r="D23" s="66">
        <v>5</v>
      </c>
    </row>
    <row r="24" spans="1:4" x14ac:dyDescent="0.25">
      <c r="A24" s="7">
        <v>26</v>
      </c>
      <c r="B24" s="16" t="s">
        <v>47</v>
      </c>
      <c r="C24" s="7">
        <v>2</v>
      </c>
      <c r="D24" s="66">
        <v>2</v>
      </c>
    </row>
    <row r="25" spans="1:4" ht="35.1" customHeight="1" x14ac:dyDescent="0.25">
      <c r="A25" s="7">
        <v>27</v>
      </c>
      <c r="B25" s="16" t="s">
        <v>48</v>
      </c>
      <c r="C25" s="7">
        <v>5</v>
      </c>
      <c r="D25" s="66">
        <v>2</v>
      </c>
    </row>
    <row r="26" spans="1:4" ht="24" customHeight="1" x14ac:dyDescent="0.25">
      <c r="A26" s="7">
        <v>28</v>
      </c>
      <c r="B26" s="16" t="s">
        <v>49</v>
      </c>
      <c r="C26" s="7">
        <v>5</v>
      </c>
      <c r="D26" s="66">
        <v>1</v>
      </c>
    </row>
    <row r="27" spans="1:4" ht="21.95" customHeight="1" x14ac:dyDescent="0.25">
      <c r="A27" s="7">
        <v>29</v>
      </c>
      <c r="B27" s="18" t="s">
        <v>50</v>
      </c>
      <c r="C27" s="13">
        <v>5</v>
      </c>
      <c r="D27" s="66">
        <v>3</v>
      </c>
    </row>
    <row r="28" spans="1:4" ht="39.950000000000003" customHeight="1" x14ac:dyDescent="0.25">
      <c r="A28" s="7">
        <v>30</v>
      </c>
      <c r="B28" s="15" t="s">
        <v>55</v>
      </c>
      <c r="C28" s="7">
        <v>1</v>
      </c>
      <c r="D28" s="66">
        <v>1</v>
      </c>
    </row>
    <row r="29" spans="1:4" ht="54" x14ac:dyDescent="0.2">
      <c r="A29" s="7">
        <v>31</v>
      </c>
      <c r="B29" s="24" t="s">
        <v>74</v>
      </c>
      <c r="C29" s="7">
        <v>30</v>
      </c>
      <c r="D29" s="66">
        <v>15</v>
      </c>
    </row>
    <row r="30" spans="1:4" x14ac:dyDescent="0.25">
      <c r="A30" s="38">
        <v>32</v>
      </c>
      <c r="B30" s="15" t="s">
        <v>174</v>
      </c>
      <c r="C30" s="7">
        <v>50</v>
      </c>
      <c r="D30" s="66">
        <v>12</v>
      </c>
    </row>
    <row r="31" spans="1:4" ht="32.25" x14ac:dyDescent="0.25">
      <c r="A31" s="7">
        <v>33</v>
      </c>
      <c r="B31" s="15" t="s">
        <v>51</v>
      </c>
      <c r="C31" s="7">
        <v>1</v>
      </c>
      <c r="D31" s="66">
        <v>0</v>
      </c>
    </row>
    <row r="32" spans="1:4" x14ac:dyDescent="0.25">
      <c r="A32" s="38">
        <v>34</v>
      </c>
      <c r="B32" s="8" t="s">
        <v>17</v>
      </c>
      <c r="C32" s="9">
        <v>5</v>
      </c>
      <c r="D32" s="66">
        <v>2</v>
      </c>
    </row>
  </sheetData>
  <autoFilter ref="A1:C28" xr:uid="{00000000-0009-0000-0000-000001000000}"/>
  <pageMargins left="0.25" right="0.25"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3"/>
  <sheetViews>
    <sheetView zoomScale="80" zoomScaleNormal="80" workbookViewId="0">
      <pane ySplit="1" topLeftCell="A2" activePane="bottomLeft" state="frozen"/>
      <selection pane="bottomLeft" activeCell="D2" sqref="D2:D23"/>
    </sheetView>
  </sheetViews>
  <sheetFormatPr defaultColWidth="61.609375" defaultRowHeight="15" x14ac:dyDescent="0.2"/>
  <cols>
    <col min="1" max="1" width="6.1875" style="3" customWidth="1"/>
    <col min="2" max="2" width="97.39453125" style="4" customWidth="1"/>
    <col min="3" max="3" width="15.46875" style="5" customWidth="1"/>
    <col min="4" max="4" width="18.83203125" style="2" customWidth="1"/>
    <col min="5" max="16384" width="61.609375" style="2"/>
  </cols>
  <sheetData>
    <row r="1" spans="1:4" s="1" customFormat="1" ht="16.5" x14ac:dyDescent="0.25">
      <c r="A1" s="6" t="s">
        <v>0</v>
      </c>
      <c r="B1" s="14" t="s">
        <v>57</v>
      </c>
      <c r="C1" s="6" t="s">
        <v>1</v>
      </c>
      <c r="D1" s="6" t="s">
        <v>216</v>
      </c>
    </row>
    <row r="2" spans="1:4" s="1" customFormat="1" ht="119.1" customHeight="1" x14ac:dyDescent="0.25">
      <c r="A2" s="7">
        <v>1</v>
      </c>
      <c r="B2" s="8" t="s">
        <v>14</v>
      </c>
      <c r="C2" s="7">
        <v>2</v>
      </c>
      <c r="D2" s="65">
        <v>1</v>
      </c>
    </row>
    <row r="3" spans="1:4" s="1" customFormat="1" ht="108.95" customHeight="1" x14ac:dyDescent="0.25">
      <c r="A3" s="7"/>
      <c r="B3" s="8" t="s">
        <v>15</v>
      </c>
      <c r="C3" s="9">
        <v>2</v>
      </c>
      <c r="D3" s="65">
        <v>1</v>
      </c>
    </row>
    <row r="4" spans="1:4" s="1" customFormat="1" ht="108.95" customHeight="1" x14ac:dyDescent="0.25">
      <c r="A4" s="7">
        <v>2</v>
      </c>
      <c r="B4" s="15" t="s">
        <v>69</v>
      </c>
      <c r="C4" s="9">
        <v>1</v>
      </c>
      <c r="D4" s="65"/>
    </row>
    <row r="5" spans="1:4" s="1" customFormat="1" ht="69.95" customHeight="1" x14ac:dyDescent="0.25">
      <c r="A5" s="7">
        <v>3</v>
      </c>
      <c r="B5" s="10" t="s">
        <v>16</v>
      </c>
      <c r="C5" s="7">
        <v>1</v>
      </c>
      <c r="D5" s="7">
        <v>1</v>
      </c>
    </row>
    <row r="6" spans="1:4" ht="32.25" x14ac:dyDescent="0.25">
      <c r="A6" s="7">
        <v>6</v>
      </c>
      <c r="B6" s="10" t="s">
        <v>6</v>
      </c>
      <c r="C6" s="7">
        <v>1</v>
      </c>
      <c r="D6" s="7">
        <v>1</v>
      </c>
    </row>
    <row r="7" spans="1:4" ht="16.5" x14ac:dyDescent="0.25">
      <c r="A7" s="7">
        <v>9</v>
      </c>
      <c r="B7" s="15" t="s">
        <v>35</v>
      </c>
      <c r="C7" s="7">
        <v>1</v>
      </c>
      <c r="D7" s="7">
        <v>1</v>
      </c>
    </row>
    <row r="8" spans="1:4" ht="48" x14ac:dyDescent="0.25">
      <c r="A8" s="7">
        <v>10</v>
      </c>
      <c r="B8" s="15" t="s">
        <v>36</v>
      </c>
      <c r="C8" s="9">
        <v>4</v>
      </c>
      <c r="D8" s="66">
        <v>4</v>
      </c>
    </row>
    <row r="9" spans="1:4" ht="16.5" x14ac:dyDescent="0.25">
      <c r="A9" s="7">
        <v>11</v>
      </c>
      <c r="B9" s="16" t="s">
        <v>37</v>
      </c>
      <c r="C9" s="9">
        <v>1</v>
      </c>
      <c r="D9" s="66">
        <v>1</v>
      </c>
    </row>
    <row r="10" spans="1:4" ht="16.5" x14ac:dyDescent="0.25">
      <c r="A10" s="7">
        <v>12</v>
      </c>
      <c r="B10" s="16" t="s">
        <v>38</v>
      </c>
      <c r="C10" s="7">
        <v>2</v>
      </c>
      <c r="D10" s="66">
        <v>1</v>
      </c>
    </row>
    <row r="11" spans="1:4" ht="16.5" x14ac:dyDescent="0.25">
      <c r="A11" s="7">
        <v>13</v>
      </c>
      <c r="B11" s="16" t="s">
        <v>39</v>
      </c>
      <c r="C11" s="7">
        <v>2</v>
      </c>
      <c r="D11" s="66">
        <v>1</v>
      </c>
    </row>
    <row r="12" spans="1:4" ht="48" x14ac:dyDescent="0.25">
      <c r="A12" s="7">
        <v>15</v>
      </c>
      <c r="B12" s="15" t="s">
        <v>40</v>
      </c>
      <c r="C12" s="7">
        <v>1</v>
      </c>
      <c r="D12" s="66">
        <v>0</v>
      </c>
    </row>
    <row r="13" spans="1:4" ht="16.5" x14ac:dyDescent="0.25">
      <c r="A13" s="7">
        <v>16</v>
      </c>
      <c r="B13" s="16" t="s">
        <v>8</v>
      </c>
      <c r="C13" s="7">
        <v>1</v>
      </c>
      <c r="D13" s="66">
        <v>1</v>
      </c>
    </row>
    <row r="14" spans="1:4" ht="16.5" x14ac:dyDescent="0.25">
      <c r="A14" s="7">
        <v>17</v>
      </c>
      <c r="B14" s="16" t="s">
        <v>41</v>
      </c>
      <c r="C14" s="7">
        <v>1</v>
      </c>
      <c r="D14" s="66">
        <v>1</v>
      </c>
    </row>
    <row r="15" spans="1:4" ht="16.5" x14ac:dyDescent="0.25">
      <c r="A15" s="7">
        <v>21</v>
      </c>
      <c r="B15" s="16" t="s">
        <v>44</v>
      </c>
      <c r="C15" s="7">
        <v>1</v>
      </c>
      <c r="D15" s="66">
        <v>0</v>
      </c>
    </row>
    <row r="16" spans="1:4" ht="16.5" x14ac:dyDescent="0.25">
      <c r="A16" s="7">
        <v>22</v>
      </c>
      <c r="B16" s="16" t="s">
        <v>11</v>
      </c>
      <c r="C16" s="7">
        <v>1</v>
      </c>
      <c r="D16" s="66">
        <v>1</v>
      </c>
    </row>
    <row r="17" spans="1:4" ht="16.5" x14ac:dyDescent="0.25">
      <c r="A17" s="7">
        <v>23</v>
      </c>
      <c r="B17" s="16" t="s">
        <v>12</v>
      </c>
      <c r="C17" s="7">
        <v>1</v>
      </c>
      <c r="D17" s="66">
        <v>1</v>
      </c>
    </row>
    <row r="18" spans="1:4" ht="16.5" x14ac:dyDescent="0.25">
      <c r="A18" s="7">
        <v>24</v>
      </c>
      <c r="B18" s="16" t="s">
        <v>45</v>
      </c>
      <c r="C18" s="7">
        <v>1</v>
      </c>
      <c r="D18" s="66">
        <v>1</v>
      </c>
    </row>
    <row r="19" spans="1:4" ht="16.5" x14ac:dyDescent="0.25">
      <c r="A19" s="7">
        <v>25</v>
      </c>
      <c r="B19" s="16" t="s">
        <v>46</v>
      </c>
      <c r="C19" s="7">
        <v>2</v>
      </c>
      <c r="D19" s="66">
        <v>2</v>
      </c>
    </row>
    <row r="20" spans="1:4" ht="16.5" x14ac:dyDescent="0.25">
      <c r="A20" s="7">
        <v>26</v>
      </c>
      <c r="B20" s="16" t="s">
        <v>47</v>
      </c>
      <c r="C20" s="7">
        <v>1</v>
      </c>
      <c r="D20" s="66">
        <v>1</v>
      </c>
    </row>
    <row r="21" spans="1:4" ht="32.25" x14ac:dyDescent="0.25">
      <c r="A21" s="7">
        <v>26</v>
      </c>
      <c r="B21" s="16" t="s">
        <v>70</v>
      </c>
      <c r="C21" s="7">
        <v>1</v>
      </c>
      <c r="D21" s="66">
        <v>1</v>
      </c>
    </row>
    <row r="22" spans="1:4" ht="16.5" x14ac:dyDescent="0.2">
      <c r="A22" s="7">
        <v>26</v>
      </c>
      <c r="B22" s="39" t="s">
        <v>178</v>
      </c>
      <c r="C22" s="7">
        <v>2</v>
      </c>
      <c r="D22" s="66">
        <v>1</v>
      </c>
    </row>
    <row r="23" spans="1:4" ht="16.5" x14ac:dyDescent="0.2">
      <c r="A23" s="38"/>
      <c r="B23" s="39" t="s">
        <v>179</v>
      </c>
      <c r="C23" s="7">
        <v>2</v>
      </c>
      <c r="D23" s="66">
        <v>1</v>
      </c>
    </row>
  </sheetData>
  <autoFilter ref="A1:C21" xr:uid="{00000000-0009-0000-0000-000002000000}"/>
  <pageMargins left="0.25" right="0.25"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
  <sheetViews>
    <sheetView zoomScale="80" zoomScaleNormal="80" workbookViewId="0">
      <pane ySplit="1" topLeftCell="A2" activePane="bottomLeft" state="frozen"/>
      <selection pane="bottomLeft" activeCell="D1" sqref="D1:D5"/>
    </sheetView>
  </sheetViews>
  <sheetFormatPr defaultColWidth="61.609375" defaultRowHeight="15" x14ac:dyDescent="0.2"/>
  <cols>
    <col min="1" max="1" width="6.1875" style="3" customWidth="1"/>
    <col min="2" max="2" width="97.39453125" style="4" customWidth="1"/>
    <col min="3" max="3" width="15.46875" style="5" customWidth="1"/>
    <col min="4" max="4" width="17.484375" style="2" customWidth="1"/>
    <col min="5" max="16384" width="61.609375" style="2"/>
  </cols>
  <sheetData>
    <row r="1" spans="1:4" s="1" customFormat="1" ht="16.5" x14ac:dyDescent="0.25">
      <c r="A1" s="6" t="s">
        <v>0</v>
      </c>
      <c r="B1" s="14" t="s">
        <v>57</v>
      </c>
      <c r="C1" s="6" t="s">
        <v>1</v>
      </c>
      <c r="D1" s="6" t="s">
        <v>216</v>
      </c>
    </row>
    <row r="2" spans="1:4" s="1" customFormat="1" ht="111" customHeight="1" x14ac:dyDescent="0.25">
      <c r="A2" s="7">
        <v>1</v>
      </c>
      <c r="B2" s="8" t="s">
        <v>19</v>
      </c>
      <c r="C2" s="7">
        <v>1</v>
      </c>
      <c r="D2" s="65">
        <v>1</v>
      </c>
    </row>
    <row r="3" spans="1:4" s="1" customFormat="1" ht="126" customHeight="1" x14ac:dyDescent="0.25">
      <c r="A3" s="7">
        <v>2</v>
      </c>
      <c r="B3" s="8" t="s">
        <v>20</v>
      </c>
      <c r="C3" s="9">
        <v>1</v>
      </c>
      <c r="D3" s="65">
        <v>0</v>
      </c>
    </row>
    <row r="4" spans="1:4" s="1" customFormat="1" ht="114" customHeight="1" x14ac:dyDescent="0.25">
      <c r="A4" s="7">
        <v>3</v>
      </c>
      <c r="B4" s="10" t="s">
        <v>52</v>
      </c>
      <c r="C4" s="7">
        <v>1</v>
      </c>
      <c r="D4" s="65">
        <v>1</v>
      </c>
    </row>
    <row r="5" spans="1:4" s="1" customFormat="1" ht="108.75" customHeight="1" x14ac:dyDescent="0.25">
      <c r="A5" s="7">
        <v>4</v>
      </c>
      <c r="B5" s="11" t="s">
        <v>21</v>
      </c>
      <c r="C5" s="7">
        <v>1</v>
      </c>
      <c r="D5" s="65">
        <v>1</v>
      </c>
    </row>
  </sheetData>
  <autoFilter ref="A1:C5" xr:uid="{00000000-0009-0000-0000-000003000000}"/>
  <pageMargins left="0.25" right="0.25"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1"/>
  <sheetViews>
    <sheetView zoomScale="80" zoomScaleNormal="80" workbookViewId="0">
      <pane ySplit="1" topLeftCell="A2" activePane="bottomLeft" state="frozen"/>
      <selection pane="bottomLeft" activeCell="B1" sqref="B1"/>
    </sheetView>
  </sheetViews>
  <sheetFormatPr defaultColWidth="61.609375" defaultRowHeight="15" x14ac:dyDescent="0.2"/>
  <cols>
    <col min="1" max="1" width="6.1875" style="3" customWidth="1"/>
    <col min="2" max="2" width="97.39453125" style="4" customWidth="1"/>
    <col min="3" max="3" width="15.46875" style="5" customWidth="1"/>
    <col min="4" max="4" width="17.62109375" style="2" customWidth="1"/>
    <col min="5" max="16384" width="61.609375" style="2"/>
  </cols>
  <sheetData>
    <row r="1" spans="1:4" s="1" customFormat="1" ht="16.5" x14ac:dyDescent="0.25">
      <c r="A1" s="6" t="s">
        <v>0</v>
      </c>
      <c r="B1" s="14" t="s">
        <v>57</v>
      </c>
      <c r="C1" s="6" t="s">
        <v>1</v>
      </c>
      <c r="D1" s="6" t="s">
        <v>216</v>
      </c>
    </row>
    <row r="2" spans="1:4" s="1" customFormat="1" ht="37.5" customHeight="1" x14ac:dyDescent="0.25">
      <c r="A2" s="7">
        <v>1</v>
      </c>
      <c r="B2" s="15" t="s">
        <v>73</v>
      </c>
      <c r="C2" s="7">
        <v>144</v>
      </c>
      <c r="D2" s="65">
        <v>72</v>
      </c>
    </row>
    <row r="3" spans="1:4" s="1" customFormat="1" ht="33.950000000000003" customHeight="1" x14ac:dyDescent="0.25">
      <c r="A3" s="7">
        <v>2</v>
      </c>
      <c r="B3" s="8" t="s">
        <v>17</v>
      </c>
      <c r="C3" s="9">
        <v>10</v>
      </c>
      <c r="D3" s="65">
        <v>4</v>
      </c>
    </row>
    <row r="4" spans="1:4" s="1" customFormat="1" ht="24.95" customHeight="1" x14ac:dyDescent="0.25">
      <c r="A4" s="7">
        <v>2</v>
      </c>
      <c r="B4" s="8" t="s">
        <v>18</v>
      </c>
      <c r="C4" s="9">
        <v>144</v>
      </c>
      <c r="D4" s="65">
        <v>72</v>
      </c>
    </row>
    <row r="5" spans="1:4" s="1" customFormat="1" ht="30.95" customHeight="1" x14ac:dyDescent="0.25">
      <c r="A5" s="7">
        <v>3</v>
      </c>
      <c r="B5" s="16" t="s">
        <v>71</v>
      </c>
      <c r="C5" s="7">
        <v>60</v>
      </c>
      <c r="D5" s="65">
        <v>72</v>
      </c>
    </row>
    <row r="6" spans="1:4" ht="32.25" x14ac:dyDescent="0.25">
      <c r="A6" s="7">
        <v>6</v>
      </c>
      <c r="B6" s="10" t="s">
        <v>6</v>
      </c>
      <c r="C6" s="7">
        <v>2</v>
      </c>
      <c r="D6" s="66">
        <v>2</v>
      </c>
    </row>
    <row r="7" spans="1:4" ht="16.5" x14ac:dyDescent="0.25">
      <c r="A7" s="7">
        <v>9</v>
      </c>
      <c r="B7" s="8" t="s">
        <v>7</v>
      </c>
      <c r="C7" s="7">
        <v>2</v>
      </c>
      <c r="D7" s="66">
        <v>2</v>
      </c>
    </row>
    <row r="8" spans="1:4" ht="79.5" x14ac:dyDescent="0.25">
      <c r="A8" s="7">
        <v>10</v>
      </c>
      <c r="B8" s="15" t="s">
        <v>72</v>
      </c>
      <c r="C8" s="9">
        <v>4</v>
      </c>
      <c r="D8" s="66">
        <v>2</v>
      </c>
    </row>
    <row r="9" spans="1:4" ht="32.25" x14ac:dyDescent="0.25">
      <c r="A9" s="7">
        <v>11</v>
      </c>
      <c r="B9" s="16" t="s">
        <v>27</v>
      </c>
      <c r="C9" s="7">
        <v>30</v>
      </c>
      <c r="D9" s="66">
        <v>20</v>
      </c>
    </row>
    <row r="10" spans="1:4" ht="16.5" x14ac:dyDescent="0.25">
      <c r="A10" s="7">
        <v>12</v>
      </c>
      <c r="B10" s="16" t="s">
        <v>49</v>
      </c>
      <c r="C10" s="7">
        <v>10</v>
      </c>
      <c r="D10" s="66">
        <v>2</v>
      </c>
    </row>
    <row r="11" spans="1:4" ht="54" x14ac:dyDescent="0.2">
      <c r="A11" s="7">
        <v>13</v>
      </c>
      <c r="B11" s="24" t="s">
        <v>74</v>
      </c>
      <c r="C11" s="7">
        <v>144</v>
      </c>
      <c r="D11" s="66">
        <v>72</v>
      </c>
    </row>
    <row r="12" spans="1:4" ht="16.5" x14ac:dyDescent="0.25">
      <c r="A12" s="7">
        <v>14</v>
      </c>
      <c r="B12" s="15" t="s">
        <v>174</v>
      </c>
      <c r="C12" s="7">
        <v>72</v>
      </c>
      <c r="D12" s="66">
        <v>50</v>
      </c>
    </row>
    <row r="13" spans="1:4" ht="16.5" x14ac:dyDescent="0.25">
      <c r="A13" s="7">
        <v>15</v>
      </c>
      <c r="B13" s="16" t="s">
        <v>11</v>
      </c>
      <c r="C13" s="7">
        <v>1</v>
      </c>
      <c r="D13" s="66">
        <v>1</v>
      </c>
    </row>
    <row r="14" spans="1:4" ht="16.5" x14ac:dyDescent="0.25">
      <c r="A14" s="7">
        <v>16</v>
      </c>
      <c r="B14" s="16" t="s">
        <v>12</v>
      </c>
      <c r="C14" s="7">
        <v>1</v>
      </c>
      <c r="D14" s="66">
        <v>1</v>
      </c>
    </row>
    <row r="15" spans="1:4" ht="16.5" x14ac:dyDescent="0.25">
      <c r="A15" s="7">
        <v>17</v>
      </c>
      <c r="B15" s="16" t="s">
        <v>39</v>
      </c>
      <c r="C15" s="7">
        <v>2</v>
      </c>
      <c r="D15" s="66">
        <v>2</v>
      </c>
    </row>
    <row r="16" spans="1:4" ht="16.5" x14ac:dyDescent="0.25">
      <c r="A16" s="7">
        <v>18</v>
      </c>
      <c r="B16" s="16" t="s">
        <v>37</v>
      </c>
      <c r="C16" s="9">
        <v>2</v>
      </c>
      <c r="D16" s="66">
        <v>2</v>
      </c>
    </row>
    <row r="17" spans="1:4" ht="16.5" x14ac:dyDescent="0.25">
      <c r="A17" s="7">
        <v>19</v>
      </c>
      <c r="B17" s="10" t="s">
        <v>182</v>
      </c>
      <c r="C17" s="7">
        <v>72</v>
      </c>
      <c r="D17" s="66">
        <v>72</v>
      </c>
    </row>
    <row r="18" spans="1:4" ht="16.5" x14ac:dyDescent="0.2">
      <c r="A18" s="7"/>
      <c r="B18" s="10"/>
      <c r="C18" s="7"/>
    </row>
    <row r="19" spans="1:4" ht="16.5" x14ac:dyDescent="0.2">
      <c r="A19" s="7"/>
      <c r="B19" s="10"/>
      <c r="C19" s="7"/>
    </row>
    <row r="20" spans="1:4" ht="16.5" x14ac:dyDescent="0.2">
      <c r="A20" s="7"/>
      <c r="B20" s="10"/>
      <c r="C20" s="7"/>
    </row>
    <row r="21" spans="1:4" ht="16.5" x14ac:dyDescent="0.2">
      <c r="A21" s="7"/>
      <c r="B21" s="10"/>
      <c r="C21" s="7"/>
    </row>
  </sheetData>
  <autoFilter ref="A1:C21" xr:uid="{00000000-0009-0000-0000-000004000000}"/>
  <pageMargins left="0.25" right="0.25" top="0.75" bottom="0.75" header="0.3" footer="0.3"/>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zoomScale="85" zoomScaleNormal="85" workbookViewId="0">
      <selection activeCell="D1" sqref="D1"/>
    </sheetView>
  </sheetViews>
  <sheetFormatPr defaultColWidth="9.14453125" defaultRowHeight="15.75" x14ac:dyDescent="0.25"/>
  <cols>
    <col min="1" max="1" width="9.14453125" style="21"/>
    <col min="2" max="2" width="59.86328125" style="21" customWidth="1"/>
    <col min="3" max="3" width="16.27734375" style="21" customWidth="1"/>
    <col min="4" max="4" width="17.08203125" style="21" customWidth="1"/>
    <col min="5" max="16384" width="9.14453125" style="21"/>
  </cols>
  <sheetData>
    <row r="1" spans="1:4" ht="16.5" x14ac:dyDescent="0.25">
      <c r="A1" s="14" t="s">
        <v>0</v>
      </c>
      <c r="B1" s="14" t="s">
        <v>57</v>
      </c>
      <c r="C1" s="14" t="s">
        <v>1</v>
      </c>
      <c r="D1" s="14" t="s">
        <v>216</v>
      </c>
    </row>
    <row r="2" spans="1:4" ht="63.75" x14ac:dyDescent="0.25">
      <c r="A2" s="22">
        <v>1</v>
      </c>
      <c r="B2" s="15" t="s">
        <v>78</v>
      </c>
      <c r="C2" s="22">
        <v>1</v>
      </c>
      <c r="D2" s="22">
        <v>1</v>
      </c>
    </row>
    <row r="3" spans="1:4" ht="32.25" x14ac:dyDescent="0.25">
      <c r="A3" s="22">
        <v>2</v>
      </c>
      <c r="B3" s="15" t="s">
        <v>77</v>
      </c>
      <c r="C3" s="22">
        <v>1</v>
      </c>
      <c r="D3" s="22">
        <v>1</v>
      </c>
    </row>
    <row r="4" spans="1:4" ht="32.25" x14ac:dyDescent="0.25">
      <c r="A4" s="22">
        <v>3</v>
      </c>
      <c r="B4" s="16" t="s">
        <v>76</v>
      </c>
      <c r="C4" s="22">
        <v>1</v>
      </c>
      <c r="D4" s="22">
        <v>1</v>
      </c>
    </row>
    <row r="5" spans="1:4" ht="16.5" x14ac:dyDescent="0.25">
      <c r="A5" s="22">
        <v>4</v>
      </c>
      <c r="B5" s="17" t="s">
        <v>79</v>
      </c>
      <c r="C5" s="22">
        <v>1</v>
      </c>
      <c r="D5" s="22">
        <v>1</v>
      </c>
    </row>
    <row r="6" spans="1:4" ht="16.5" x14ac:dyDescent="0.25">
      <c r="A6" s="22">
        <v>5</v>
      </c>
      <c r="B6" s="17" t="s">
        <v>80</v>
      </c>
      <c r="C6" s="23">
        <v>1</v>
      </c>
      <c r="D6" s="23">
        <v>1</v>
      </c>
    </row>
    <row r="7" spans="1:4" ht="16.5" x14ac:dyDescent="0.25">
      <c r="A7" s="22">
        <v>6</v>
      </c>
      <c r="B7" s="17" t="s">
        <v>85</v>
      </c>
      <c r="C7" s="23">
        <v>1</v>
      </c>
      <c r="D7" s="23">
        <v>1</v>
      </c>
    </row>
    <row r="8" spans="1:4" ht="16.5" x14ac:dyDescent="0.25">
      <c r="A8" s="22">
        <v>7</v>
      </c>
      <c r="B8" s="17" t="s">
        <v>86</v>
      </c>
      <c r="C8" s="23">
        <v>1</v>
      </c>
      <c r="D8" s="23">
        <v>1</v>
      </c>
    </row>
    <row r="9" spans="1:4" ht="32.25" x14ac:dyDescent="0.25">
      <c r="A9" s="22">
        <v>8</v>
      </c>
      <c r="B9" s="17" t="s">
        <v>87</v>
      </c>
      <c r="C9" s="23">
        <v>1</v>
      </c>
      <c r="D9" s="23">
        <v>1</v>
      </c>
    </row>
    <row r="10" spans="1:4" ht="16.5" x14ac:dyDescent="0.25">
      <c r="A10" s="22">
        <v>9</v>
      </c>
      <c r="B10" s="17" t="s">
        <v>88</v>
      </c>
      <c r="C10" s="23">
        <v>1</v>
      </c>
      <c r="D10" s="23">
        <v>1</v>
      </c>
    </row>
    <row r="11" spans="1:4" ht="16.5" x14ac:dyDescent="0.25">
      <c r="A11" s="22">
        <v>10</v>
      </c>
      <c r="B11" s="17" t="s">
        <v>89</v>
      </c>
      <c r="C11" s="23">
        <v>1</v>
      </c>
      <c r="D11" s="23">
        <v>1</v>
      </c>
    </row>
    <row r="12" spans="1:4" ht="16.5" x14ac:dyDescent="0.25">
      <c r="A12" s="22">
        <v>11</v>
      </c>
      <c r="B12" s="16" t="s">
        <v>81</v>
      </c>
      <c r="C12" s="22">
        <v>1</v>
      </c>
      <c r="D12" s="22">
        <v>1</v>
      </c>
    </row>
    <row r="13" spans="1:4" ht="16.5" x14ac:dyDescent="0.25">
      <c r="A13" s="22">
        <v>12</v>
      </c>
      <c r="B13" s="15" t="s">
        <v>82</v>
      </c>
      <c r="C13" s="22">
        <v>3</v>
      </c>
      <c r="D13" s="22">
        <v>3</v>
      </c>
    </row>
    <row r="14" spans="1:4" ht="16.5" x14ac:dyDescent="0.25">
      <c r="A14" s="22">
        <v>13</v>
      </c>
      <c r="B14" s="15" t="s">
        <v>83</v>
      </c>
      <c r="C14" s="22">
        <v>1</v>
      </c>
      <c r="D14" s="22">
        <v>1</v>
      </c>
    </row>
    <row r="15" spans="1:4" ht="16.5" x14ac:dyDescent="0.25">
      <c r="A15" s="22">
        <v>14</v>
      </c>
      <c r="B15" s="15" t="s">
        <v>84</v>
      </c>
      <c r="C15" s="22">
        <v>1</v>
      </c>
      <c r="D15" s="22">
        <v>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
  <sheetViews>
    <sheetView zoomScale="80" zoomScaleNormal="80" workbookViewId="0">
      <pane ySplit="1" topLeftCell="A2" activePane="bottomLeft" state="frozen"/>
      <selection pane="bottomLeft" activeCell="D1" sqref="D1"/>
    </sheetView>
  </sheetViews>
  <sheetFormatPr defaultColWidth="61.609375" defaultRowHeight="16.5" x14ac:dyDescent="0.25"/>
  <cols>
    <col min="1" max="1" width="6.1875" style="27" customWidth="1"/>
    <col min="2" max="2" width="97.39453125" style="19" customWidth="1"/>
    <col min="3" max="3" width="15.46875" style="28" customWidth="1"/>
    <col min="4" max="4" width="19.50390625" style="26" customWidth="1"/>
    <col min="5" max="16384" width="61.609375" style="26"/>
  </cols>
  <sheetData>
    <row r="1" spans="1:4" s="25" customFormat="1" x14ac:dyDescent="0.25">
      <c r="A1" s="20" t="s">
        <v>0</v>
      </c>
      <c r="B1" s="14" t="s">
        <v>57</v>
      </c>
      <c r="C1" s="20" t="s">
        <v>1</v>
      </c>
      <c r="D1" s="14" t="s">
        <v>216</v>
      </c>
    </row>
    <row r="2" spans="1:4" s="25" customFormat="1" ht="68.099999999999994" customHeight="1" x14ac:dyDescent="0.25">
      <c r="A2" s="22">
        <v>1</v>
      </c>
      <c r="B2" s="15" t="s">
        <v>65</v>
      </c>
      <c r="C2" s="22">
        <v>2</v>
      </c>
      <c r="D2" s="67">
        <v>1</v>
      </c>
    </row>
    <row r="3" spans="1:4" s="25" customFormat="1" ht="48.95" customHeight="1" x14ac:dyDescent="0.25">
      <c r="A3" s="22">
        <v>2</v>
      </c>
      <c r="B3" s="15" t="s">
        <v>58</v>
      </c>
      <c r="C3" s="22">
        <v>1</v>
      </c>
      <c r="D3" s="67">
        <v>0</v>
      </c>
    </row>
    <row r="4" spans="1:4" s="25" customFormat="1" ht="83.1" customHeight="1" x14ac:dyDescent="0.25">
      <c r="A4" s="22">
        <v>3</v>
      </c>
      <c r="B4" s="15" t="s">
        <v>59</v>
      </c>
      <c r="C4" s="22">
        <v>2</v>
      </c>
      <c r="D4" s="67">
        <v>1</v>
      </c>
    </row>
    <row r="5" spans="1:4" s="25" customFormat="1" ht="30.95" customHeight="1" x14ac:dyDescent="0.25">
      <c r="A5" s="22">
        <v>4</v>
      </c>
      <c r="B5" s="16" t="s">
        <v>60</v>
      </c>
      <c r="C5" s="22">
        <v>10</v>
      </c>
      <c r="D5" s="67">
        <v>2</v>
      </c>
    </row>
    <row r="6" spans="1:4" ht="32.25" x14ac:dyDescent="0.25">
      <c r="A6" s="22">
        <v>5</v>
      </c>
      <c r="B6" s="16" t="s">
        <v>63</v>
      </c>
      <c r="C6" s="22">
        <v>3</v>
      </c>
      <c r="D6" s="68">
        <v>2</v>
      </c>
    </row>
    <row r="7" spans="1:4" x14ac:dyDescent="0.25">
      <c r="A7" s="22">
        <v>6</v>
      </c>
      <c r="B7" s="15" t="s">
        <v>64</v>
      </c>
      <c r="C7" s="22">
        <v>1</v>
      </c>
      <c r="D7" s="68">
        <v>1</v>
      </c>
    </row>
    <row r="8" spans="1:4" ht="32.25" x14ac:dyDescent="0.25">
      <c r="A8" s="22">
        <v>7</v>
      </c>
      <c r="B8" s="15" t="s">
        <v>67</v>
      </c>
      <c r="C8" s="22">
        <v>3</v>
      </c>
      <c r="D8" s="68">
        <v>0</v>
      </c>
    </row>
    <row r="9" spans="1:4" ht="32.25" x14ac:dyDescent="0.25">
      <c r="A9" s="22">
        <v>8</v>
      </c>
      <c r="B9" s="16" t="s">
        <v>61</v>
      </c>
      <c r="C9" s="22">
        <v>2</v>
      </c>
      <c r="D9" s="68">
        <v>1</v>
      </c>
    </row>
    <row r="10" spans="1:4" x14ac:dyDescent="0.25">
      <c r="A10" s="22"/>
      <c r="B10" s="16" t="s">
        <v>62</v>
      </c>
      <c r="C10" s="22">
        <v>2</v>
      </c>
      <c r="D10" s="68">
        <v>1</v>
      </c>
    </row>
    <row r="11" spans="1:4" ht="32.25" x14ac:dyDescent="0.25">
      <c r="A11" s="22"/>
      <c r="B11" s="16" t="s">
        <v>66</v>
      </c>
      <c r="C11" s="22">
        <v>1</v>
      </c>
      <c r="D11" s="68">
        <v>1</v>
      </c>
    </row>
  </sheetData>
  <autoFilter ref="A1:C11" xr:uid="{00000000-0009-0000-0000-000006000000}"/>
  <pageMargins left="0.25" right="0.25" top="0.75" bottom="0.75" header="0.3" footer="0.3"/>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C19" sqref="C19"/>
    </sheetView>
  </sheetViews>
  <sheetFormatPr defaultRowHeight="15" x14ac:dyDescent="0.2"/>
  <cols>
    <col min="2" max="2" width="55.82421875" customWidth="1"/>
    <col min="3" max="3" width="22.05859375" customWidth="1"/>
    <col min="4" max="4" width="12.64453125" customWidth="1"/>
    <col min="5" max="5" width="10.0859375" customWidth="1"/>
  </cols>
  <sheetData>
    <row r="1" spans="1:4" ht="36.75" customHeight="1" x14ac:dyDescent="0.25">
      <c r="A1" s="6" t="s">
        <v>0</v>
      </c>
      <c r="B1" s="14" t="s">
        <v>57</v>
      </c>
      <c r="C1" s="6" t="s">
        <v>1</v>
      </c>
      <c r="D1" s="14" t="s">
        <v>216</v>
      </c>
    </row>
    <row r="2" spans="1:4" ht="36.75" customHeight="1" x14ac:dyDescent="0.25">
      <c r="A2" s="7">
        <v>1</v>
      </c>
      <c r="B2" s="15" t="s">
        <v>150</v>
      </c>
      <c r="C2" s="7">
        <v>50</v>
      </c>
      <c r="D2" s="47">
        <v>10</v>
      </c>
    </row>
    <row r="3" spans="1:4" ht="36.75" customHeight="1" x14ac:dyDescent="0.25">
      <c r="A3" s="7">
        <v>2</v>
      </c>
      <c r="B3" s="15" t="s">
        <v>153</v>
      </c>
      <c r="C3" s="9">
        <v>30</v>
      </c>
      <c r="D3" s="47">
        <v>4</v>
      </c>
    </row>
    <row r="4" spans="1:4" ht="36.75" customHeight="1" x14ac:dyDescent="0.25">
      <c r="A4" s="7">
        <v>3</v>
      </c>
      <c r="B4" s="16" t="s">
        <v>186</v>
      </c>
      <c r="C4" s="7">
        <v>1</v>
      </c>
      <c r="D4" s="47">
        <v>1</v>
      </c>
    </row>
    <row r="5" spans="1:4" ht="36.75" customHeight="1" x14ac:dyDescent="0.25">
      <c r="A5" s="7">
        <v>4</v>
      </c>
      <c r="B5" s="16" t="s">
        <v>152</v>
      </c>
      <c r="C5" s="7">
        <v>1</v>
      </c>
      <c r="D5" s="47">
        <v>1</v>
      </c>
    </row>
    <row r="6" spans="1:4" ht="36.75" customHeight="1" x14ac:dyDescent="0.25">
      <c r="A6" s="7">
        <v>5</v>
      </c>
      <c r="B6" s="16" t="s">
        <v>151</v>
      </c>
      <c r="C6" s="7">
        <v>10</v>
      </c>
      <c r="D6" s="69">
        <v>10</v>
      </c>
    </row>
    <row r="7" spans="1:4" ht="36.75" customHeight="1" x14ac:dyDescent="0.25">
      <c r="A7" s="7">
        <v>5</v>
      </c>
      <c r="B7" s="16" t="s">
        <v>154</v>
      </c>
      <c r="C7" s="7">
        <v>15</v>
      </c>
      <c r="D7" s="69">
        <v>15</v>
      </c>
    </row>
    <row r="8" spans="1:4" ht="36.75" customHeight="1" x14ac:dyDescent="0.25">
      <c r="A8" s="7">
        <v>6</v>
      </c>
      <c r="B8" s="16" t="s">
        <v>155</v>
      </c>
      <c r="C8" s="7">
        <v>200</v>
      </c>
      <c r="D8" s="69">
        <v>200</v>
      </c>
    </row>
    <row r="9" spans="1:4" ht="36.75" customHeight="1" x14ac:dyDescent="0.25">
      <c r="A9" s="7">
        <v>7</v>
      </c>
      <c r="B9" s="17" t="s">
        <v>187</v>
      </c>
      <c r="C9" s="12">
        <v>2</v>
      </c>
      <c r="D9" s="70">
        <v>2</v>
      </c>
    </row>
    <row r="10" spans="1:4" ht="36.75" customHeight="1" x14ac:dyDescent="0.25">
      <c r="A10" s="7">
        <v>8</v>
      </c>
      <c r="B10" s="17" t="s">
        <v>156</v>
      </c>
      <c r="C10" s="12">
        <v>1</v>
      </c>
      <c r="D10" s="70">
        <v>1</v>
      </c>
    </row>
    <row r="11" spans="1:4" ht="36.75" customHeight="1" x14ac:dyDescent="0.25">
      <c r="A11" s="7">
        <v>9</v>
      </c>
      <c r="B11" s="16" t="s">
        <v>157</v>
      </c>
      <c r="C11" s="7">
        <v>1</v>
      </c>
      <c r="D11" s="69">
        <v>1</v>
      </c>
    </row>
    <row r="12" spans="1:4" ht="36.75" customHeight="1" x14ac:dyDescent="0.25">
      <c r="A12" s="7">
        <v>10</v>
      </c>
      <c r="B12" s="16" t="s">
        <v>158</v>
      </c>
      <c r="C12" s="7">
        <v>1</v>
      </c>
      <c r="D12" s="69">
        <v>1</v>
      </c>
    </row>
    <row r="13" spans="1:4" ht="36.75" customHeight="1" x14ac:dyDescent="0.25">
      <c r="A13" s="7">
        <v>11</v>
      </c>
      <c r="B13" s="15" t="s">
        <v>159</v>
      </c>
      <c r="C13" s="7">
        <v>1</v>
      </c>
      <c r="D13" s="69">
        <v>1</v>
      </c>
    </row>
    <row r="14" spans="1:4" ht="36.75" customHeight="1" x14ac:dyDescent="0.25">
      <c r="A14" s="7">
        <v>12</v>
      </c>
      <c r="B14" s="15" t="s">
        <v>160</v>
      </c>
      <c r="C14" s="7">
        <v>1</v>
      </c>
      <c r="D14" s="69">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1"/>
  <sheetViews>
    <sheetView workbookViewId="0">
      <selection activeCell="A25" sqref="A25"/>
    </sheetView>
  </sheetViews>
  <sheetFormatPr defaultRowHeight="15" x14ac:dyDescent="0.2"/>
  <cols>
    <col min="2" max="2" width="65.2421875" bestFit="1" customWidth="1"/>
    <col min="7" max="7" width="28.25" customWidth="1"/>
    <col min="8" max="8" width="10.89453125" bestFit="1" customWidth="1"/>
  </cols>
  <sheetData>
    <row r="1" spans="1:8" x14ac:dyDescent="0.2">
      <c r="A1" s="30"/>
      <c r="B1" s="30" t="s">
        <v>90</v>
      </c>
      <c r="C1" s="30"/>
      <c r="D1" s="30"/>
      <c r="E1" s="30"/>
      <c r="F1" s="30"/>
      <c r="G1" s="30"/>
      <c r="H1" s="30"/>
    </row>
    <row r="2" spans="1:8" ht="30" x14ac:dyDescent="0.2">
      <c r="A2" s="31" t="s">
        <v>0</v>
      </c>
      <c r="B2" s="36" t="s">
        <v>91</v>
      </c>
      <c r="C2" s="37" t="s">
        <v>92</v>
      </c>
      <c r="D2" s="37" t="s">
        <v>93</v>
      </c>
      <c r="E2" s="37" t="s">
        <v>94</v>
      </c>
      <c r="F2" s="37" t="s">
        <v>95</v>
      </c>
      <c r="G2" s="37" t="s">
        <v>2</v>
      </c>
      <c r="H2" s="37" t="s">
        <v>96</v>
      </c>
    </row>
    <row r="3" spans="1:8" x14ac:dyDescent="0.2">
      <c r="A3" s="30"/>
      <c r="B3" s="35" t="s">
        <v>97</v>
      </c>
      <c r="C3" s="30"/>
      <c r="D3" s="30"/>
      <c r="E3" s="30"/>
      <c r="F3" s="30"/>
      <c r="G3" s="30"/>
      <c r="H3" s="30"/>
    </row>
    <row r="4" spans="1:8" x14ac:dyDescent="0.2">
      <c r="A4" s="31">
        <v>1</v>
      </c>
      <c r="B4" s="34" t="s">
        <v>98</v>
      </c>
      <c r="C4" s="32" t="s">
        <v>99</v>
      </c>
      <c r="D4" s="33">
        <v>600</v>
      </c>
      <c r="E4" s="33">
        <v>7.29</v>
      </c>
      <c r="F4" s="33">
        <v>4374</v>
      </c>
      <c r="G4" s="33" t="s">
        <v>100</v>
      </c>
      <c r="H4" s="32" t="s">
        <v>101</v>
      </c>
    </row>
    <row r="5" spans="1:8" x14ac:dyDescent="0.2">
      <c r="A5" s="31">
        <v>2</v>
      </c>
      <c r="B5" s="34" t="s">
        <v>102</v>
      </c>
      <c r="C5" s="32" t="s">
        <v>99</v>
      </c>
      <c r="D5" s="33">
        <v>100</v>
      </c>
      <c r="E5" s="33">
        <v>8.18</v>
      </c>
      <c r="F5" s="33">
        <v>818</v>
      </c>
      <c r="G5" s="33" t="s">
        <v>100</v>
      </c>
      <c r="H5" s="32" t="s">
        <v>101</v>
      </c>
    </row>
    <row r="6" spans="1:8" x14ac:dyDescent="0.2">
      <c r="A6" s="31">
        <v>3</v>
      </c>
      <c r="B6" s="34" t="s">
        <v>103</v>
      </c>
      <c r="C6" s="32" t="s">
        <v>99</v>
      </c>
      <c r="D6" s="33">
        <v>200</v>
      </c>
      <c r="E6" s="33">
        <v>0.36</v>
      </c>
      <c r="F6" s="33">
        <v>72</v>
      </c>
      <c r="G6" s="33" t="s">
        <v>104</v>
      </c>
      <c r="H6" s="32" t="s">
        <v>105</v>
      </c>
    </row>
    <row r="7" spans="1:8" x14ac:dyDescent="0.2">
      <c r="A7" s="31">
        <v>4</v>
      </c>
      <c r="B7" s="34" t="s">
        <v>106</v>
      </c>
      <c r="C7" s="32" t="s">
        <v>99</v>
      </c>
      <c r="D7" s="33">
        <v>55</v>
      </c>
      <c r="E7" s="33">
        <v>4.28</v>
      </c>
      <c r="F7" s="33">
        <v>235.4</v>
      </c>
      <c r="G7" s="33" t="s">
        <v>104</v>
      </c>
      <c r="H7" s="32" t="s">
        <v>105</v>
      </c>
    </row>
    <row r="8" spans="1:8" x14ac:dyDescent="0.2">
      <c r="A8" s="31">
        <v>5</v>
      </c>
      <c r="B8" s="34" t="s">
        <v>107</v>
      </c>
      <c r="C8" s="32" t="s">
        <v>99</v>
      </c>
      <c r="D8" s="33">
        <v>350</v>
      </c>
      <c r="E8" s="33">
        <v>0.57999999999999996</v>
      </c>
      <c r="F8" s="33">
        <v>203</v>
      </c>
      <c r="G8" s="33" t="s">
        <v>104</v>
      </c>
      <c r="H8" s="32" t="s">
        <v>105</v>
      </c>
    </row>
    <row r="9" spans="1:8" x14ac:dyDescent="0.2">
      <c r="A9" s="31">
        <v>6</v>
      </c>
      <c r="B9" s="34" t="s">
        <v>108</v>
      </c>
      <c r="C9" s="32" t="s">
        <v>99</v>
      </c>
      <c r="D9" s="33">
        <v>3000</v>
      </c>
      <c r="E9" s="33">
        <v>1.2999999999999999E-2</v>
      </c>
      <c r="F9" s="33">
        <v>39</v>
      </c>
      <c r="G9" s="33" t="s">
        <v>109</v>
      </c>
      <c r="H9" s="32" t="s">
        <v>110</v>
      </c>
    </row>
    <row r="10" spans="1:8" x14ac:dyDescent="0.2">
      <c r="A10" s="31">
        <v>7</v>
      </c>
      <c r="B10" s="34" t="s">
        <v>111</v>
      </c>
      <c r="C10" s="32" t="s">
        <v>99</v>
      </c>
      <c r="D10" s="33">
        <v>200</v>
      </c>
      <c r="E10" s="33">
        <v>0.1</v>
      </c>
      <c r="F10" s="33">
        <v>20</v>
      </c>
      <c r="G10" s="33" t="s">
        <v>109</v>
      </c>
      <c r="H10" s="32" t="s">
        <v>110</v>
      </c>
    </row>
    <row r="11" spans="1:8" x14ac:dyDescent="0.2">
      <c r="A11" s="30"/>
      <c r="B11" s="35" t="s">
        <v>112</v>
      </c>
      <c r="C11" s="30"/>
      <c r="D11" s="30"/>
      <c r="E11" s="30"/>
      <c r="F11" s="30"/>
      <c r="G11" s="30"/>
      <c r="H11" s="30"/>
    </row>
    <row r="12" spans="1:8" x14ac:dyDescent="0.2">
      <c r="A12" s="31">
        <v>1</v>
      </c>
      <c r="B12" s="34" t="s">
        <v>113</v>
      </c>
      <c r="C12" s="32" t="s">
        <v>99</v>
      </c>
      <c r="D12" s="33">
        <v>120</v>
      </c>
      <c r="E12" s="33">
        <v>2.2000000000000002</v>
      </c>
      <c r="F12" s="33">
        <v>264</v>
      </c>
      <c r="G12" s="33" t="s">
        <v>100</v>
      </c>
      <c r="H12" s="32" t="s">
        <v>101</v>
      </c>
    </row>
    <row r="13" spans="1:8" x14ac:dyDescent="0.2">
      <c r="A13" s="31">
        <v>2</v>
      </c>
      <c r="B13" s="34" t="s">
        <v>114</v>
      </c>
      <c r="C13" s="32" t="s">
        <v>99</v>
      </c>
      <c r="D13" s="33">
        <v>100</v>
      </c>
      <c r="E13" s="33">
        <v>1.7</v>
      </c>
      <c r="F13" s="33">
        <v>170</v>
      </c>
      <c r="G13" s="33" t="s">
        <v>100</v>
      </c>
      <c r="H13" s="32" t="s">
        <v>101</v>
      </c>
    </row>
    <row r="14" spans="1:8" x14ac:dyDescent="0.2">
      <c r="A14" s="31">
        <v>3</v>
      </c>
      <c r="B14" s="34" t="s">
        <v>115</v>
      </c>
      <c r="C14" s="32" t="s">
        <v>99</v>
      </c>
      <c r="D14" s="33">
        <v>80</v>
      </c>
      <c r="E14" s="33">
        <v>1.2</v>
      </c>
      <c r="F14" s="33">
        <v>96</v>
      </c>
      <c r="G14" s="33" t="s">
        <v>100</v>
      </c>
      <c r="H14" s="32" t="s">
        <v>101</v>
      </c>
    </row>
    <row r="15" spans="1:8" x14ac:dyDescent="0.2">
      <c r="A15" s="31">
        <v>4</v>
      </c>
      <c r="B15" s="34" t="s">
        <v>116</v>
      </c>
      <c r="C15" s="32" t="s">
        <v>99</v>
      </c>
      <c r="D15" s="33">
        <v>20</v>
      </c>
      <c r="E15" s="33">
        <v>1.4</v>
      </c>
      <c r="F15" s="33">
        <v>28</v>
      </c>
      <c r="G15" s="33" t="s">
        <v>100</v>
      </c>
      <c r="H15" s="32" t="s">
        <v>101</v>
      </c>
    </row>
    <row r="16" spans="1:8" x14ac:dyDescent="0.2">
      <c r="A16" s="30"/>
      <c r="B16" s="35" t="s">
        <v>161</v>
      </c>
      <c r="C16" s="30"/>
      <c r="D16" s="30"/>
      <c r="E16" s="30"/>
      <c r="F16" s="30"/>
      <c r="G16" s="30"/>
      <c r="H16" s="30"/>
    </row>
    <row r="17" spans="1:8" x14ac:dyDescent="0.2">
      <c r="A17" s="31">
        <v>1</v>
      </c>
      <c r="B17" s="34" t="s">
        <v>117</v>
      </c>
      <c r="C17" s="32" t="s">
        <v>99</v>
      </c>
      <c r="D17" s="33">
        <v>2500</v>
      </c>
      <c r="E17" s="33">
        <v>0.14000000000000001</v>
      </c>
      <c r="F17" s="33">
        <v>350.00000000000006</v>
      </c>
      <c r="G17" s="33"/>
      <c r="H17" s="32"/>
    </row>
    <row r="18" spans="1:8" x14ac:dyDescent="0.2">
      <c r="A18" s="31">
        <v>2</v>
      </c>
      <c r="B18" s="34" t="s">
        <v>118</v>
      </c>
      <c r="C18" s="32" t="s">
        <v>99</v>
      </c>
      <c r="D18" s="33">
        <v>1500</v>
      </c>
      <c r="E18" s="33">
        <v>7.0000000000000007E-2</v>
      </c>
      <c r="F18" s="33">
        <v>105.00000000000001</v>
      </c>
      <c r="G18" s="33"/>
      <c r="H18" s="32"/>
    </row>
    <row r="19" spans="1:8" x14ac:dyDescent="0.2">
      <c r="A19" s="31">
        <v>3</v>
      </c>
      <c r="B19" s="34" t="s">
        <v>119</v>
      </c>
      <c r="C19" s="32" t="s">
        <v>120</v>
      </c>
      <c r="D19" s="33">
        <v>150</v>
      </c>
      <c r="E19" s="33">
        <v>0.9</v>
      </c>
      <c r="F19" s="33">
        <v>135</v>
      </c>
      <c r="G19" s="33" t="s">
        <v>109</v>
      </c>
      <c r="H19" s="32" t="s">
        <v>110</v>
      </c>
    </row>
    <row r="20" spans="1:8" x14ac:dyDescent="0.2">
      <c r="A20" s="31">
        <v>4</v>
      </c>
      <c r="B20" s="34" t="s">
        <v>121</v>
      </c>
      <c r="C20" s="32" t="s">
        <v>99</v>
      </c>
      <c r="D20" s="33">
        <v>500</v>
      </c>
      <c r="E20" s="33">
        <v>1.4</v>
      </c>
      <c r="F20" s="33">
        <v>700</v>
      </c>
      <c r="G20" s="33" t="s">
        <v>104</v>
      </c>
      <c r="H20" s="32" t="s">
        <v>105</v>
      </c>
    </row>
    <row r="21" spans="1:8" x14ac:dyDescent="0.2">
      <c r="A21" s="31">
        <v>5</v>
      </c>
      <c r="B21" s="34" t="s">
        <v>122</v>
      </c>
      <c r="C21" s="32" t="s">
        <v>99</v>
      </c>
      <c r="D21" s="33">
        <v>150</v>
      </c>
      <c r="E21" s="33">
        <v>0.25</v>
      </c>
      <c r="F21" s="33">
        <v>37.5</v>
      </c>
      <c r="G21" s="33" t="s">
        <v>109</v>
      </c>
      <c r="H21" s="32" t="s">
        <v>110</v>
      </c>
    </row>
    <row r="22" spans="1:8" x14ac:dyDescent="0.2">
      <c r="A22" s="31">
        <v>6</v>
      </c>
      <c r="B22" s="34" t="s">
        <v>123</v>
      </c>
      <c r="C22" s="32" t="s">
        <v>99</v>
      </c>
      <c r="D22" s="33">
        <v>70</v>
      </c>
      <c r="E22" s="33">
        <v>0.25</v>
      </c>
      <c r="F22" s="33">
        <v>17.5</v>
      </c>
      <c r="G22" s="33" t="s">
        <v>109</v>
      </c>
      <c r="H22" s="32" t="s">
        <v>110</v>
      </c>
    </row>
    <row r="23" spans="1:8" x14ac:dyDescent="0.2">
      <c r="A23" s="31">
        <v>7</v>
      </c>
      <c r="B23" s="34" t="s">
        <v>124</v>
      </c>
      <c r="C23" s="32" t="s">
        <v>99</v>
      </c>
      <c r="D23" s="33">
        <v>200</v>
      </c>
      <c r="E23" s="33">
        <v>2.4</v>
      </c>
      <c r="F23" s="33">
        <v>480</v>
      </c>
      <c r="G23" s="33" t="s">
        <v>104</v>
      </c>
      <c r="H23" s="32" t="s">
        <v>105</v>
      </c>
    </row>
    <row r="24" spans="1:8" x14ac:dyDescent="0.2">
      <c r="A24" s="31">
        <v>8</v>
      </c>
      <c r="B24" s="34" t="s">
        <v>125</v>
      </c>
      <c r="C24" s="32" t="s">
        <v>99</v>
      </c>
      <c r="D24" s="33">
        <v>150</v>
      </c>
      <c r="E24" s="33">
        <v>1.1000000000000001</v>
      </c>
      <c r="F24" s="33">
        <v>165</v>
      </c>
      <c r="G24" s="33" t="s">
        <v>104</v>
      </c>
      <c r="H24" s="32" t="s">
        <v>105</v>
      </c>
    </row>
    <row r="25" spans="1:8" x14ac:dyDescent="0.2">
      <c r="A25" s="31">
        <v>9</v>
      </c>
      <c r="B25" s="34" t="s">
        <v>126</v>
      </c>
      <c r="C25" s="32" t="s">
        <v>99</v>
      </c>
      <c r="D25" s="33">
        <v>20</v>
      </c>
      <c r="E25" s="33">
        <v>7</v>
      </c>
      <c r="F25" s="33">
        <v>140</v>
      </c>
      <c r="G25" s="33" t="s">
        <v>109</v>
      </c>
      <c r="H25" s="32" t="s">
        <v>110</v>
      </c>
    </row>
    <row r="26" spans="1:8" x14ac:dyDescent="0.2">
      <c r="A26" s="30"/>
      <c r="B26" s="35" t="s">
        <v>127</v>
      </c>
      <c r="C26" s="30"/>
      <c r="D26" s="30"/>
      <c r="E26" s="30"/>
      <c r="F26" s="30"/>
      <c r="G26" s="30"/>
      <c r="H26" s="30"/>
    </row>
    <row r="27" spans="1:8" x14ac:dyDescent="0.2">
      <c r="A27" s="31">
        <v>1</v>
      </c>
      <c r="B27" s="34" t="s">
        <v>128</v>
      </c>
      <c r="C27" s="32" t="s">
        <v>99</v>
      </c>
      <c r="D27" s="33">
        <v>250</v>
      </c>
      <c r="E27" s="33">
        <v>7.7</v>
      </c>
      <c r="F27" s="33">
        <v>1925</v>
      </c>
      <c r="G27" s="33" t="s">
        <v>129</v>
      </c>
      <c r="H27" s="32" t="s">
        <v>130</v>
      </c>
    </row>
    <row r="28" spans="1:8" x14ac:dyDescent="0.2">
      <c r="A28" s="31">
        <v>2</v>
      </c>
      <c r="B28" s="34" t="s">
        <v>131</v>
      </c>
      <c r="C28" s="32" t="s">
        <v>99</v>
      </c>
      <c r="D28" s="33">
        <v>250</v>
      </c>
      <c r="E28" s="33">
        <v>7.0000000000000007E-2</v>
      </c>
      <c r="F28" s="33">
        <v>17.5</v>
      </c>
      <c r="G28" s="71" t="s">
        <v>132</v>
      </c>
      <c r="H28" s="71" t="s">
        <v>133</v>
      </c>
    </row>
    <row r="29" spans="1:8" x14ac:dyDescent="0.2">
      <c r="A29" s="31">
        <v>3</v>
      </c>
      <c r="B29" s="34" t="s">
        <v>134</v>
      </c>
      <c r="C29" s="32" t="s">
        <v>99</v>
      </c>
      <c r="D29" s="33">
        <v>50</v>
      </c>
      <c r="E29" s="33">
        <v>0.13</v>
      </c>
      <c r="F29" s="33">
        <v>6.5</v>
      </c>
      <c r="G29" s="72"/>
      <c r="H29" s="72"/>
    </row>
    <row r="30" spans="1:8" x14ac:dyDescent="0.2">
      <c r="A30" s="31">
        <v>4</v>
      </c>
      <c r="B30" s="34" t="s">
        <v>135</v>
      </c>
      <c r="C30" s="32" t="s">
        <v>99</v>
      </c>
      <c r="D30" s="33">
        <v>10</v>
      </c>
      <c r="E30" s="33">
        <v>1.1100000000000001</v>
      </c>
      <c r="F30" s="33">
        <v>11.100000000000001</v>
      </c>
      <c r="G30" s="72"/>
      <c r="H30" s="72"/>
    </row>
    <row r="31" spans="1:8" x14ac:dyDescent="0.2">
      <c r="A31" s="31">
        <v>5</v>
      </c>
      <c r="B31" s="34" t="s">
        <v>136</v>
      </c>
      <c r="C31" s="32" t="s">
        <v>99</v>
      </c>
      <c r="D31" s="33">
        <v>10</v>
      </c>
      <c r="E31" s="33">
        <v>1.69</v>
      </c>
      <c r="F31" s="33">
        <v>16.899999999999999</v>
      </c>
      <c r="G31" s="72"/>
      <c r="H31" s="72"/>
    </row>
    <row r="32" spans="1:8" x14ac:dyDescent="0.2">
      <c r="A32" s="31">
        <v>6</v>
      </c>
      <c r="B32" s="34" t="s">
        <v>137</v>
      </c>
      <c r="C32" s="32" t="s">
        <v>99</v>
      </c>
      <c r="D32" s="33">
        <v>50</v>
      </c>
      <c r="E32" s="33">
        <v>0.21</v>
      </c>
      <c r="F32" s="33">
        <v>10.5</v>
      </c>
      <c r="G32" s="72"/>
      <c r="H32" s="72"/>
    </row>
    <row r="33" spans="1:8" x14ac:dyDescent="0.2">
      <c r="A33" s="31">
        <v>7</v>
      </c>
      <c r="B33" s="34" t="s">
        <v>138</v>
      </c>
      <c r="C33" s="32" t="s">
        <v>99</v>
      </c>
      <c r="D33" s="33">
        <v>70</v>
      </c>
      <c r="E33" s="33">
        <v>0.3</v>
      </c>
      <c r="F33" s="33">
        <v>21</v>
      </c>
      <c r="G33" s="72"/>
      <c r="H33" s="72"/>
    </row>
    <row r="34" spans="1:8" x14ac:dyDescent="0.2">
      <c r="A34" s="31">
        <v>8</v>
      </c>
      <c r="B34" s="34" t="s">
        <v>139</v>
      </c>
      <c r="C34" s="32" t="s">
        <v>99</v>
      </c>
      <c r="D34" s="33">
        <v>50</v>
      </c>
      <c r="E34" s="33">
        <v>0.62</v>
      </c>
      <c r="F34" s="33">
        <v>31</v>
      </c>
      <c r="G34" s="72"/>
      <c r="H34" s="72"/>
    </row>
    <row r="35" spans="1:8" x14ac:dyDescent="0.2">
      <c r="A35" s="31">
        <v>9</v>
      </c>
      <c r="B35" s="34" t="s">
        <v>140</v>
      </c>
      <c r="C35" s="32" t="s">
        <v>99</v>
      </c>
      <c r="D35" s="33">
        <v>40</v>
      </c>
      <c r="E35" s="33">
        <v>0.46</v>
      </c>
      <c r="F35" s="33">
        <v>18.400000000000002</v>
      </c>
      <c r="G35" s="72"/>
      <c r="H35" s="72"/>
    </row>
    <row r="36" spans="1:8" x14ac:dyDescent="0.2">
      <c r="A36" s="31">
        <v>10</v>
      </c>
      <c r="B36" s="34" t="s">
        <v>141</v>
      </c>
      <c r="C36" s="32" t="s">
        <v>99</v>
      </c>
      <c r="D36" s="33">
        <v>20</v>
      </c>
      <c r="E36" s="33">
        <v>0.32</v>
      </c>
      <c r="F36" s="33">
        <v>6.4</v>
      </c>
      <c r="G36" s="72"/>
      <c r="H36" s="72"/>
    </row>
    <row r="37" spans="1:8" x14ac:dyDescent="0.2">
      <c r="A37" s="31">
        <v>11</v>
      </c>
      <c r="B37" s="34" t="s">
        <v>142</v>
      </c>
      <c r="C37" s="32" t="s">
        <v>99</v>
      </c>
      <c r="D37" s="33">
        <v>200</v>
      </c>
      <c r="E37" s="33">
        <v>0.2</v>
      </c>
      <c r="F37" s="33">
        <v>40</v>
      </c>
      <c r="G37" s="72"/>
      <c r="H37" s="72"/>
    </row>
    <row r="38" spans="1:8" x14ac:dyDescent="0.2">
      <c r="A38" s="31">
        <v>12</v>
      </c>
      <c r="B38" s="34" t="s">
        <v>143</v>
      </c>
      <c r="C38" s="32" t="s">
        <v>99</v>
      </c>
      <c r="D38" s="33">
        <v>50</v>
      </c>
      <c r="E38" s="33">
        <v>3.2</v>
      </c>
      <c r="F38" s="33">
        <v>160</v>
      </c>
      <c r="G38" s="72"/>
      <c r="H38" s="72"/>
    </row>
    <row r="39" spans="1:8" x14ac:dyDescent="0.2">
      <c r="A39" s="31">
        <v>13</v>
      </c>
      <c r="B39" s="34" t="s">
        <v>144</v>
      </c>
      <c r="C39" s="32" t="s">
        <v>99</v>
      </c>
      <c r="D39" s="33">
        <v>50</v>
      </c>
      <c r="E39" s="33">
        <v>1.55</v>
      </c>
      <c r="F39" s="33">
        <v>77.5</v>
      </c>
      <c r="G39" s="72"/>
      <c r="H39" s="72"/>
    </row>
    <row r="40" spans="1:8" x14ac:dyDescent="0.2">
      <c r="A40" s="31">
        <v>14</v>
      </c>
      <c r="B40" s="34" t="s">
        <v>145</v>
      </c>
      <c r="C40" s="32" t="s">
        <v>99</v>
      </c>
      <c r="D40" s="33">
        <v>50</v>
      </c>
      <c r="E40" s="33">
        <v>0.39</v>
      </c>
      <c r="F40" s="33">
        <v>19.5</v>
      </c>
      <c r="G40" s="73"/>
      <c r="H40" s="73"/>
    </row>
    <row r="41" spans="1:8" x14ac:dyDescent="0.2">
      <c r="A41" s="30"/>
      <c r="B41" s="35" t="s">
        <v>112</v>
      </c>
      <c r="C41" s="30"/>
      <c r="D41" s="30"/>
      <c r="E41" s="30"/>
      <c r="F41" s="30"/>
      <c r="G41" s="30"/>
      <c r="H41" s="30"/>
    </row>
    <row r="42" spans="1:8" x14ac:dyDescent="0.2">
      <c r="A42" s="31">
        <v>1</v>
      </c>
      <c r="B42" s="34" t="s">
        <v>146</v>
      </c>
      <c r="C42" s="32" t="s">
        <v>147</v>
      </c>
      <c r="D42" s="33">
        <v>2000</v>
      </c>
      <c r="E42" s="33">
        <v>1.5</v>
      </c>
      <c r="F42" s="33">
        <v>3000</v>
      </c>
      <c r="G42" s="33" t="s">
        <v>148</v>
      </c>
      <c r="H42" s="32" t="s">
        <v>149</v>
      </c>
    </row>
    <row r="43" spans="1:8" x14ac:dyDescent="0.2">
      <c r="A43" s="30"/>
      <c r="B43" s="35" t="s">
        <v>162</v>
      </c>
      <c r="C43" s="30"/>
      <c r="D43" s="30"/>
      <c r="E43" s="30"/>
      <c r="F43" s="30"/>
      <c r="G43" s="30"/>
      <c r="H43" s="30"/>
    </row>
    <row r="44" spans="1:8" x14ac:dyDescent="0.2">
      <c r="A44" s="31">
        <v>1</v>
      </c>
      <c r="B44" s="34" t="s">
        <v>180</v>
      </c>
      <c r="C44" s="32" t="s">
        <v>99</v>
      </c>
      <c r="D44" s="33">
        <v>20</v>
      </c>
      <c r="E44" s="33"/>
      <c r="F44" s="33"/>
      <c r="G44" s="33"/>
      <c r="H44" s="32"/>
    </row>
    <row r="45" spans="1:8" x14ac:dyDescent="0.2">
      <c r="A45" s="31">
        <v>2</v>
      </c>
      <c r="B45" s="34" t="s">
        <v>181</v>
      </c>
      <c r="C45" s="32" t="s">
        <v>99</v>
      </c>
      <c r="D45" s="33">
        <v>40</v>
      </c>
      <c r="E45" s="33"/>
      <c r="F45" s="33"/>
      <c r="G45" s="33"/>
      <c r="H45" s="32"/>
    </row>
    <row r="46" spans="1:8" x14ac:dyDescent="0.2">
      <c r="A46" s="31">
        <v>3</v>
      </c>
      <c r="B46" s="34" t="s">
        <v>164</v>
      </c>
      <c r="C46" s="32" t="s">
        <v>99</v>
      </c>
      <c r="D46" s="33">
        <v>40</v>
      </c>
      <c r="E46" s="33"/>
      <c r="F46" s="33"/>
      <c r="G46" s="33"/>
      <c r="H46" s="32"/>
    </row>
    <row r="47" spans="1:8" x14ac:dyDescent="0.2">
      <c r="A47" s="31">
        <v>4</v>
      </c>
      <c r="B47" s="34" t="s">
        <v>165</v>
      </c>
      <c r="C47" s="32" t="s">
        <v>99</v>
      </c>
      <c r="D47" s="33">
        <v>5</v>
      </c>
      <c r="E47" s="33"/>
      <c r="F47" s="33"/>
      <c r="G47" s="33"/>
      <c r="H47" s="32"/>
    </row>
    <row r="48" spans="1:8" x14ac:dyDescent="0.2">
      <c r="A48" s="31">
        <v>5</v>
      </c>
      <c r="B48" s="34" t="s">
        <v>166</v>
      </c>
      <c r="C48" s="32" t="s">
        <v>99</v>
      </c>
      <c r="D48" s="33">
        <v>20</v>
      </c>
      <c r="E48" s="33"/>
      <c r="F48" s="33"/>
      <c r="G48" s="33"/>
      <c r="H48" s="32"/>
    </row>
    <row r="49" spans="1:8" x14ac:dyDescent="0.2">
      <c r="A49" s="31">
        <v>6</v>
      </c>
      <c r="B49" s="34" t="s">
        <v>167</v>
      </c>
      <c r="C49" s="32" t="s">
        <v>99</v>
      </c>
      <c r="D49" s="33">
        <v>50</v>
      </c>
      <c r="E49" s="33"/>
      <c r="F49" s="33"/>
      <c r="G49" s="33"/>
      <c r="H49" s="32"/>
    </row>
    <row r="50" spans="1:8" x14ac:dyDescent="0.2">
      <c r="A50" s="31">
        <v>7</v>
      </c>
      <c r="B50" s="34" t="s">
        <v>168</v>
      </c>
      <c r="C50" s="32" t="s">
        <v>99</v>
      </c>
      <c r="D50" s="33">
        <v>70</v>
      </c>
      <c r="E50" s="33"/>
      <c r="F50" s="33"/>
      <c r="G50" s="33"/>
      <c r="H50" s="32"/>
    </row>
    <row r="51" spans="1:8" x14ac:dyDescent="0.2">
      <c r="A51" s="31">
        <v>8</v>
      </c>
      <c r="B51" s="34" t="s">
        <v>169</v>
      </c>
      <c r="C51" s="32" t="s">
        <v>99</v>
      </c>
      <c r="D51" s="33">
        <v>20</v>
      </c>
      <c r="E51" s="33"/>
      <c r="F51" s="33"/>
      <c r="G51" s="33"/>
      <c r="H51" s="32"/>
    </row>
    <row r="52" spans="1:8" x14ac:dyDescent="0.2">
      <c r="A52" s="31">
        <v>9</v>
      </c>
      <c r="B52" s="34" t="s">
        <v>182</v>
      </c>
      <c r="C52" s="32" t="s">
        <v>99</v>
      </c>
      <c r="D52" s="33">
        <v>20</v>
      </c>
      <c r="E52" s="33"/>
      <c r="F52" s="33"/>
      <c r="G52" s="33"/>
      <c r="H52" s="32"/>
    </row>
    <row r="53" spans="1:8" x14ac:dyDescent="0.2">
      <c r="A53" s="31">
        <v>10</v>
      </c>
      <c r="B53" s="34" t="s">
        <v>184</v>
      </c>
      <c r="C53" s="32" t="s">
        <v>99</v>
      </c>
      <c r="D53" s="33">
        <v>3</v>
      </c>
      <c r="E53" s="33"/>
      <c r="F53" s="33"/>
      <c r="G53" s="33"/>
      <c r="H53" s="32"/>
    </row>
    <row r="54" spans="1:8" x14ac:dyDescent="0.2">
      <c r="A54" s="31">
        <v>11</v>
      </c>
      <c r="B54" s="34" t="s">
        <v>185</v>
      </c>
      <c r="C54" s="32" t="s">
        <v>99</v>
      </c>
      <c r="D54" s="33">
        <v>2</v>
      </c>
      <c r="E54" s="33"/>
      <c r="F54" s="33"/>
      <c r="G54" s="33"/>
      <c r="H54" s="32"/>
    </row>
    <row r="55" spans="1:8" x14ac:dyDescent="0.2">
      <c r="A55" s="40"/>
      <c r="B55" s="41"/>
      <c r="C55" s="42"/>
      <c r="D55" s="43"/>
      <c r="E55" s="43"/>
      <c r="F55" s="43"/>
      <c r="G55" s="43"/>
      <c r="H55" s="42"/>
    </row>
    <row r="56" spans="1:8" x14ac:dyDescent="0.2">
      <c r="A56" s="40"/>
      <c r="B56" s="41"/>
      <c r="C56" s="42"/>
      <c r="D56" s="43"/>
      <c r="E56" s="43"/>
      <c r="F56" s="43"/>
      <c r="G56" s="43"/>
      <c r="H56" s="42"/>
    </row>
    <row r="57" spans="1:8" x14ac:dyDescent="0.2">
      <c r="A57" s="30"/>
      <c r="B57" s="35" t="s">
        <v>170</v>
      </c>
      <c r="C57" s="30"/>
      <c r="D57" s="30"/>
      <c r="E57" s="30"/>
      <c r="F57" s="30"/>
      <c r="G57" s="30"/>
      <c r="H57" s="30"/>
    </row>
    <row r="58" spans="1:8" x14ac:dyDescent="0.2">
      <c r="A58" s="31">
        <v>1</v>
      </c>
      <c r="B58" s="34" t="s">
        <v>171</v>
      </c>
      <c r="C58" s="32" t="s">
        <v>99</v>
      </c>
      <c r="D58" s="33">
        <v>600</v>
      </c>
      <c r="E58" s="33"/>
      <c r="F58" s="33"/>
      <c r="G58" s="33"/>
      <c r="H58" s="32"/>
    </row>
    <row r="59" spans="1:8" x14ac:dyDescent="0.2">
      <c r="A59" s="31">
        <v>2</v>
      </c>
      <c r="B59" s="34" t="s">
        <v>172</v>
      </c>
      <c r="C59" s="32" t="s">
        <v>99</v>
      </c>
      <c r="D59" s="33">
        <v>600</v>
      </c>
      <c r="E59" s="33"/>
      <c r="F59" s="33"/>
      <c r="G59" s="33"/>
      <c r="H59" s="32"/>
    </row>
    <row r="60" spans="1:8" x14ac:dyDescent="0.2">
      <c r="A60" s="31">
        <v>3</v>
      </c>
      <c r="B60" s="34" t="s">
        <v>173</v>
      </c>
      <c r="C60" s="32" t="s">
        <v>99</v>
      </c>
      <c r="D60" s="33">
        <v>300</v>
      </c>
      <c r="E60" s="33"/>
      <c r="F60" s="33"/>
      <c r="G60" s="33"/>
      <c r="H60" s="32"/>
    </row>
    <row r="61" spans="1:8" x14ac:dyDescent="0.2">
      <c r="A61" s="31">
        <v>4</v>
      </c>
      <c r="B61" s="44" t="s">
        <v>188</v>
      </c>
      <c r="C61" s="45" t="s">
        <v>99</v>
      </c>
      <c r="D61" s="46">
        <v>100</v>
      </c>
      <c r="E61" s="47"/>
      <c r="F61" s="47"/>
      <c r="G61" s="47"/>
      <c r="H61" s="47"/>
    </row>
  </sheetData>
  <mergeCells count="2">
    <mergeCell ref="G28:G40"/>
    <mergeCell ref="H28:H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11</vt:i4>
      </vt:variant>
    </vt:vector>
  </HeadingPairs>
  <TitlesOfParts>
    <vt:vector size="11" baseType="lpstr">
      <vt:lpstr>რეანიმაცია</vt:lpstr>
      <vt:lpstr>მიმღები</vt:lpstr>
      <vt:lpstr>საოპერაციო </vt:lpstr>
      <vt:lpstr>რადიოლოგია</vt:lpstr>
      <vt:lpstr>პალატები</vt:lpstr>
      <vt:lpstr>ლაბორატორია</vt:lpstr>
      <vt:lpstr>სასტერილიზაციო</vt:lpstr>
      <vt:lpstr>IT</vt:lpstr>
      <vt:lpstr>სამეურნეო</vt:lpstr>
      <vt:lpstr>კადრები</vt:lpstr>
      <vt:lpstr>მედიკამენტები</vt:lpstr>
    </vt:vector>
  </TitlesOfParts>
  <Company>Deftones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msvanidze</dc:creator>
  <cp:lastModifiedBy>User</cp:lastModifiedBy>
  <cp:lastPrinted>2020-03-21T18:41:00Z</cp:lastPrinted>
  <dcterms:created xsi:type="dcterms:W3CDTF">2018-02-22T14:32:00Z</dcterms:created>
  <dcterms:modified xsi:type="dcterms:W3CDTF">2020-04-03T11:51:53Z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ies>
</file>